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energoncz-my.sharepoint.com/personal/dagmar_cerna_energon_cz/Documents/Plocha/WORK/Český Dub/VŘ/Technika/"/>
    </mc:Choice>
  </mc:AlternateContent>
  <xr:revisionPtr revIDLastSave="871" documentId="13_ncr:1_{1CA1E3E8-F093-4FA2-AC6E-8D1C0D08E1BB}" xr6:coauthVersionLast="47" xr6:coauthVersionMax="47" xr10:uidLastSave="{0ECE8848-E908-420B-BE3F-AB90CBD97B27}"/>
  <bookViews>
    <workbookView xWindow="-120" yWindow="-120" windowWidth="29040" windowHeight="15720" xr2:uid="{00000000-000D-0000-FFFF-FFFF00000000}"/>
  </bookViews>
  <sheets>
    <sheet name="Krycí list" sheetId="4" r:id="rId1"/>
    <sheet name="Výkaz výměr projektu"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8" i="4" l="1"/>
  <c r="Q16" i="4"/>
  <c r="Q14" i="4"/>
  <c r="Q28" i="4"/>
  <c r="Q30" i="4" l="1"/>
  <c r="Q34" i="4" s="1"/>
  <c r="I26" i="2" l="1"/>
  <c r="G26" i="2"/>
  <c r="F38" i="2"/>
  <c r="H38" i="2"/>
  <c r="F28" i="2" l="1"/>
  <c r="H28" i="2" s="1"/>
  <c r="F29" i="2"/>
  <c r="H29" i="2" s="1"/>
  <c r="F30" i="2"/>
  <c r="H30" i="2" s="1"/>
  <c r="F31" i="2"/>
  <c r="H31" i="2" s="1"/>
  <c r="F32" i="2"/>
  <c r="H32" i="2" s="1"/>
  <c r="F33" i="2"/>
  <c r="H33" i="2" s="1"/>
  <c r="F34" i="2"/>
  <c r="H34" i="2" s="1"/>
  <c r="F35" i="2"/>
  <c r="H35" i="2" s="1"/>
  <c r="F36" i="2"/>
  <c r="H36" i="2" s="1"/>
  <c r="F37" i="2"/>
  <c r="H37" i="2" s="1"/>
  <c r="C25" i="2"/>
  <c r="F25" i="2" s="1"/>
  <c r="H25" i="2" s="1"/>
  <c r="F22" i="2"/>
  <c r="H22" i="2" s="1"/>
  <c r="F21" i="2"/>
  <c r="H21" i="2" s="1"/>
  <c r="F20" i="2"/>
  <c r="H20" i="2" s="1"/>
  <c r="F15" i="2"/>
  <c r="H15" i="2" s="1"/>
  <c r="F16" i="2"/>
  <c r="H16" i="2" s="1"/>
  <c r="F17" i="2"/>
  <c r="H17" i="2" s="1"/>
  <c r="F18" i="2"/>
  <c r="H18" i="2" s="1"/>
  <c r="F19" i="2"/>
  <c r="H19" i="2" s="1"/>
  <c r="F23" i="2"/>
  <c r="H23" i="2" s="1"/>
  <c r="G24" i="2"/>
  <c r="I24" i="2" s="1"/>
  <c r="F14" i="2"/>
  <c r="H14" i="2" s="1"/>
  <c r="F5" i="2"/>
  <c r="H5" i="2" s="1"/>
  <c r="F6" i="2"/>
  <c r="H6" i="2" s="1"/>
  <c r="F7" i="2"/>
  <c r="H7" i="2" s="1"/>
  <c r="F8" i="2"/>
  <c r="H8" i="2" s="1"/>
  <c r="F9" i="2"/>
  <c r="H9" i="2" s="1"/>
  <c r="F10" i="2"/>
  <c r="H10" i="2" s="1"/>
  <c r="F11" i="2"/>
  <c r="H11" i="2" s="1"/>
  <c r="F12" i="2"/>
  <c r="H12" i="2" s="1"/>
  <c r="G13" i="2"/>
  <c r="G3" i="2" s="1"/>
  <c r="I13" i="2" l="1"/>
  <c r="I3" i="2" s="1"/>
  <c r="F51" i="2" l="1"/>
  <c r="H51" i="2" s="1"/>
  <c r="H46" i="2" s="1"/>
  <c r="G50" i="2"/>
  <c r="I50" i="2" s="1"/>
  <c r="G49" i="2"/>
  <c r="I49" i="2" s="1"/>
  <c r="G48" i="2"/>
  <c r="I48" i="2" s="1"/>
  <c r="G47" i="2"/>
  <c r="G46" i="2" s="1"/>
  <c r="G45" i="2"/>
  <c r="I45" i="2" s="1"/>
  <c r="G44" i="2"/>
  <c r="I44" i="2" s="1"/>
  <c r="F43" i="2"/>
  <c r="H43" i="2" s="1"/>
  <c r="F42" i="2"/>
  <c r="H42" i="2" s="1"/>
  <c r="G41" i="2"/>
  <c r="F40" i="2"/>
  <c r="F39" i="2" s="1"/>
  <c r="F27" i="2"/>
  <c r="F26" i="2" s="1"/>
  <c r="F4" i="2"/>
  <c r="F3" i="2" s="1"/>
  <c r="G39" i="2" l="1"/>
  <c r="H40" i="2"/>
  <c r="H39" i="2" s="1"/>
  <c r="I47" i="2"/>
  <c r="I46" i="2" s="1"/>
  <c r="I41" i="2"/>
  <c r="I39" i="2" s="1"/>
  <c r="H27" i="2"/>
  <c r="H26" i="2" s="1"/>
  <c r="H4" i="2"/>
  <c r="H3" i="2" s="1"/>
  <c r="F46" i="2"/>
  <c r="H53" i="2" l="1"/>
  <c r="F53" i="2"/>
  <c r="G53" i="2"/>
  <c r="F58" i="2" s="1"/>
  <c r="I53" i="2"/>
  <c r="H58" i="2" l="1"/>
  <c r="F57" i="2"/>
  <c r="F56" i="2"/>
  <c r="G58" i="2" l="1"/>
  <c r="H57" i="2"/>
  <c r="G57" i="2" s="1"/>
  <c r="H56" i="2"/>
  <c r="G56" i="2" l="1"/>
</calcChain>
</file>

<file path=xl/sharedStrings.xml><?xml version="1.0" encoding="utf-8"?>
<sst xmlns="http://schemas.openxmlformats.org/spreadsheetml/2006/main" count="291" uniqueCount="145">
  <si>
    <t>Kč</t>
  </si>
  <si>
    <t>x</t>
  </si>
  <si>
    <t>Náklady v Kč s DPH</t>
  </si>
  <si>
    <t>Náklady v Kč bez DPH</t>
  </si>
  <si>
    <t>h</t>
  </si>
  <si>
    <t>Kč/MJ</t>
  </si>
  <si>
    <t>Způsobilé výdaje</t>
  </si>
  <si>
    <t>Nezpůsobilé výdaje</t>
  </si>
  <si>
    <t>Materiál</t>
  </si>
  <si>
    <t>Číslo</t>
  </si>
  <si>
    <t>Položka</t>
  </si>
  <si>
    <t>Množství</t>
  </si>
  <si>
    <t>MJ</t>
  </si>
  <si>
    <t>Uznatelné</t>
  </si>
  <si>
    <t>Neuznatelné</t>
  </si>
  <si>
    <t>1.1</t>
  </si>
  <si>
    <t>1.2</t>
  </si>
  <si>
    <t>1.3</t>
  </si>
  <si>
    <t>1.4</t>
  </si>
  <si>
    <t>1.5</t>
  </si>
  <si>
    <t>1.6</t>
  </si>
  <si>
    <t>1.7</t>
  </si>
  <si>
    <t>1.8</t>
  </si>
  <si>
    <t>1.9</t>
  </si>
  <si>
    <t>1.10</t>
  </si>
  <si>
    <t>1.11</t>
  </si>
  <si>
    <t>1.12</t>
  </si>
  <si>
    <t>1.13</t>
  </si>
  <si>
    <t>1.14</t>
  </si>
  <si>
    <t>1.</t>
  </si>
  <si>
    <t>Podružný elektromateriál pro zapojení svítidel</t>
  </si>
  <si>
    <t>Montážní práce</t>
  </si>
  <si>
    <t>2.</t>
  </si>
  <si>
    <t>2.1</t>
  </si>
  <si>
    <t>2.2</t>
  </si>
  <si>
    <t>2.3</t>
  </si>
  <si>
    <t>2.4</t>
  </si>
  <si>
    <t>Ostatní</t>
  </si>
  <si>
    <t>3.</t>
  </si>
  <si>
    <t>3.1</t>
  </si>
  <si>
    <t>3.2</t>
  </si>
  <si>
    <t>3.3</t>
  </si>
  <si>
    <t>3.4</t>
  </si>
  <si>
    <t>3.5</t>
  </si>
  <si>
    <t>3.6</t>
  </si>
  <si>
    <t>Pasport VO</t>
  </si>
  <si>
    <t>Ekologická likvidace svítidel a zdrojů</t>
  </si>
  <si>
    <t>Vyhotovení protokolu o ověření osvětlenosti</t>
  </si>
  <si>
    <t>Vyhotovení ZVA</t>
  </si>
  <si>
    <t>Ubytování a doprava</t>
  </si>
  <si>
    <t>Doprava a manipulace s materiálem</t>
  </si>
  <si>
    <t>VRN</t>
  </si>
  <si>
    <t>Související práce pro zařízení staveniště</t>
  </si>
  <si>
    <t>Skládky na staveništi</t>
  </si>
  <si>
    <t>Zabezpečení stanoviště</t>
  </si>
  <si>
    <t>Dopravní značení na staveništi</t>
  </si>
  <si>
    <t>Revize</t>
  </si>
  <si>
    <t>ks</t>
  </si>
  <si>
    <t>kpl</t>
  </si>
  <si>
    <t>CELKEM</t>
  </si>
  <si>
    <t>Celkové výdaje</t>
  </si>
  <si>
    <t>Mj</t>
  </si>
  <si>
    <t>Bez DPH</t>
  </si>
  <si>
    <t>DPH</t>
  </si>
  <si>
    <t>Celkem s DPH</t>
  </si>
  <si>
    <t>Dozbroojení RVO hybridními stykači</t>
  </si>
  <si>
    <t>1.15</t>
  </si>
  <si>
    <t>1.16</t>
  </si>
  <si>
    <t>2.7</t>
  </si>
  <si>
    <t>2.8</t>
  </si>
  <si>
    <t>Výměna stožáru 6m + redukce</t>
  </si>
  <si>
    <t>Výložník rovný na betonový stožár 0,5 m</t>
  </si>
  <si>
    <t>Montáž výložníku</t>
  </si>
  <si>
    <t>2.5</t>
  </si>
  <si>
    <t>2.6</t>
  </si>
  <si>
    <t>Město Český Dub</t>
  </si>
  <si>
    <t>Svítidla pro přechod Řídícího učitele Škody, stmívatelný předřadník, CLO, max. 68W - typ A</t>
  </si>
  <si>
    <t>Svítidla pro přechod na ulici Svobody, stmívatelný předřadník, CLO, max. 62W - typ A</t>
  </si>
  <si>
    <t>Svítidlo pro přechod na ulici Husova, stmívatelný předřadník, CLO, max. 62W - typ A</t>
  </si>
  <si>
    <t>Hybridní stykač 20A pro rozvaděče</t>
  </si>
  <si>
    <t>Svítidlo pro situaci 1, CLO, stmívatelná předřadník max. 62W - typ A</t>
  </si>
  <si>
    <t>Svítidlo pro situaci 2, CLO, stmívatelný předřadník, max. 62W - typ A</t>
  </si>
  <si>
    <t>Svítidlo pro situaci 3, CLO, stmívatelný předřadník, max. 46W - typ A</t>
  </si>
  <si>
    <t>Svítidlo pro situaci 4, stmívatelný předřadník, CLO, max. 19,5W - typ A</t>
  </si>
  <si>
    <t>Svítidlo pro situaci 5, stmívatelný předřadník, CLO, max. 14W - typ A</t>
  </si>
  <si>
    <t xml:space="preserve">Svítidlo pro situaci 6, stmívatelný předřadník, CLO, max. 12,5W - typ A </t>
  </si>
  <si>
    <t>Svítidlo pro situaci 7, stmívatelný předřadník, CLO, max. 9W - typ A</t>
  </si>
  <si>
    <t>1.17</t>
  </si>
  <si>
    <t>1.18</t>
  </si>
  <si>
    <t>Výložník rovný 1 m na betonový stožár</t>
  </si>
  <si>
    <t>Výložník rovný 1 m na pozink stožár</t>
  </si>
  <si>
    <t>Výložník rovný 2m na betonový stožár</t>
  </si>
  <si>
    <t>1.19</t>
  </si>
  <si>
    <t>1.20</t>
  </si>
  <si>
    <t>1.21</t>
  </si>
  <si>
    <t>1.22</t>
  </si>
  <si>
    <t>Výměna stožáru 7m + 0,5 m rovný výložník</t>
  </si>
  <si>
    <t>Výměna stožáru 8m + 0,5 m rovný výložník</t>
  </si>
  <si>
    <t>Výměna stožáru 8m + 1,5 m obloukový výložník</t>
  </si>
  <si>
    <t>Demontáž svítidla na stožáru</t>
  </si>
  <si>
    <t>Montáž svítidla na stožáru</t>
  </si>
  <si>
    <t>Modernizace RVO - kompletní výměna - RVO 8, RVO 16(Modernizace rozváděčů proběhne
na bázi rekonstrukce vnitřních částí, tj. vnitřní elektroinstalace bude demontována, zachována bude obvodová skříň, tato skříň bude osazena novým vybavením (kabeláž, stykač, podružné jističe, svorkovnice, hlavní jistič, vydrátování elektroměru dle připojovacích podmínek, světelné čidlo, astrohodiny). Nutné dodržet IP krytí."</t>
  </si>
  <si>
    <t>Demontáž výložníku</t>
  </si>
  <si>
    <t>Demontáž stožáru, likvidace betonového základu, výkop</t>
  </si>
  <si>
    <t>Zádlažby v asfaltu</t>
  </si>
  <si>
    <t>m2</t>
  </si>
  <si>
    <t>Výměna stožáru 5m + redukce + elektrovýzbroj stožáru + CYKY 5x1,5 mm2</t>
  </si>
  <si>
    <t>Svodový kabel 5x1,5 mm2</t>
  </si>
  <si>
    <t>m</t>
  </si>
  <si>
    <t>Montáž stožáru 5-6 m (nový betonový základ, napojení na stávající rozvody, stožárové pouzdro, vztyčení stožáru, montáž elektrovýzbroje a svodového kabelu)</t>
  </si>
  <si>
    <t>Montáž stožáru 7-8 m (nový betonový základ, napojení na stávající rozvody, stožárové pouzdro, vztyčení stožáru, montáž elektrovýzbroje a svodového kabelu)</t>
  </si>
  <si>
    <t>Montáž svodového kabelu</t>
  </si>
  <si>
    <t>2.9</t>
  </si>
  <si>
    <t>2.10</t>
  </si>
  <si>
    <t>2.11</t>
  </si>
  <si>
    <t>Plošina</t>
  </si>
  <si>
    <t>2.12</t>
  </si>
  <si>
    <t>4.</t>
  </si>
  <si>
    <t>4.1</t>
  </si>
  <si>
    <t>4.2</t>
  </si>
  <si>
    <t>4.3</t>
  </si>
  <si>
    <t>4.4</t>
  </si>
  <si>
    <t>4.5</t>
  </si>
  <si>
    <t>POLOŽKOVÝ ROZPOČET STAVBY</t>
  </si>
  <si>
    <t>Objednatel</t>
  </si>
  <si>
    <t>Zhotovitel</t>
  </si>
  <si>
    <t>Rozpis ceny</t>
  </si>
  <si>
    <t>Hlavní stavební materiál</t>
  </si>
  <si>
    <t>Ostatní náklady, VRN</t>
  </si>
  <si>
    <t>Celkem</t>
  </si>
  <si>
    <t>Rekapitulace daní</t>
  </si>
  <si>
    <t>Základ pro sníženou DPH</t>
  </si>
  <si>
    <t>15 %</t>
  </si>
  <si>
    <t>Snížená DPH</t>
  </si>
  <si>
    <t>Základ pro základní DPH</t>
  </si>
  <si>
    <t>21 %</t>
  </si>
  <si>
    <t>Základní DPH</t>
  </si>
  <si>
    <t>Zaokrouhlení</t>
  </si>
  <si>
    <t>Cena celkem s DPH</t>
  </si>
  <si>
    <t>V</t>
  </si>
  <si>
    <t>Za zhotovitele</t>
  </si>
  <si>
    <t>Rekonstrukce veřejného osvětlení ve městě Český Dub</t>
  </si>
  <si>
    <t>Nám.B.Smetany 1</t>
  </si>
  <si>
    <t>463 43 Český Dub</t>
  </si>
  <si>
    <t>IČ: 00262722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</si>
</sst>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7" x14ac:knownFonts="1">
    <font>
      <sz val="11"/>
      <color theme="1"/>
      <name val="Calibri"/>
      <family val="2"/>
      <scheme val="minor"/>
    </font>
    <font>
      <sz val="11"/>
      <color theme="1"/>
      <name val="Calibri"/>
      <family val="2"/>
      <charset val="238"/>
      <scheme val="minor"/>
    </font>
    <font>
      <sz val="8"/>
      <name val="Calibri"/>
      <family val="2"/>
      <scheme val="minor"/>
    </font>
    <font>
      <b/>
      <sz val="11"/>
      <color theme="1"/>
      <name val="Calibri"/>
      <family val="2"/>
      <scheme val="minor"/>
    </font>
    <font>
      <sz val="11"/>
      <color indexed="8"/>
      <name val="Calibri"/>
      <family val="2"/>
      <charset val="238"/>
    </font>
    <font>
      <sz val="11"/>
      <color theme="1"/>
      <name val="Calibri"/>
      <family val="2"/>
      <scheme val="minor"/>
    </font>
    <font>
      <b/>
      <sz val="14"/>
      <color theme="1"/>
      <name val="Calibri"/>
      <family val="2"/>
      <scheme val="minor"/>
    </font>
    <font>
      <b/>
      <sz val="16"/>
      <color theme="1"/>
      <name val="Calibri"/>
      <family val="2"/>
      <charset val="238"/>
      <scheme val="minor"/>
    </font>
    <font>
      <b/>
      <sz val="14"/>
      <color rgb="FF0070C0"/>
      <name val="Calibri"/>
      <family val="2"/>
      <scheme val="minor"/>
    </font>
    <font>
      <sz val="12"/>
      <color theme="1"/>
      <name val="Calibri"/>
      <family val="2"/>
      <scheme val="minor"/>
    </font>
    <font>
      <b/>
      <sz val="12"/>
      <color theme="1"/>
      <name val="Calibri"/>
      <family val="2"/>
      <scheme val="minor"/>
    </font>
    <font>
      <b/>
      <sz val="12"/>
      <color theme="1"/>
      <name val="Calibri"/>
      <family val="2"/>
      <charset val="238"/>
      <scheme val="minor"/>
    </font>
    <font>
      <b/>
      <sz val="12"/>
      <color rgb="FFFF0000"/>
      <name val="Calibri"/>
      <family val="2"/>
      <scheme val="minor"/>
    </font>
    <font>
      <b/>
      <sz val="12"/>
      <color theme="3" tint="0.39997558519241921"/>
      <name val="Calibri"/>
      <family val="2"/>
      <scheme val="minor"/>
    </font>
    <font>
      <sz val="12"/>
      <color rgb="FFFF0000"/>
      <name val="Calibri"/>
      <family val="2"/>
      <scheme val="minor"/>
    </font>
    <font>
      <i/>
      <sz val="12"/>
      <color theme="1"/>
      <name val="Calibri"/>
      <family val="2"/>
      <scheme val="minor"/>
    </font>
    <font>
      <b/>
      <sz val="12"/>
      <color rgb="FF0070C0"/>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4" fillId="0" borderId="0"/>
    <xf numFmtId="0" fontId="1" fillId="0" borderId="0"/>
    <xf numFmtId="0" fontId="5" fillId="0" borderId="0"/>
  </cellStyleXfs>
  <cellXfs count="129">
    <xf numFmtId="0" fontId="0" fillId="0" borderId="0" xfId="0"/>
    <xf numFmtId="0" fontId="0" fillId="2" borderId="6" xfId="0" applyFill="1" applyBorder="1"/>
    <xf numFmtId="164" fontId="0" fillId="2" borderId="6" xfId="0" applyNumberFormat="1" applyFill="1" applyBorder="1"/>
    <xf numFmtId="49" fontId="0" fillId="2" borderId="14" xfId="0" applyNumberFormat="1" applyFill="1" applyBorder="1"/>
    <xf numFmtId="0" fontId="0" fillId="2" borderId="15" xfId="0" applyFill="1" applyBorder="1"/>
    <xf numFmtId="164" fontId="0" fillId="3" borderId="1" xfId="0" applyNumberFormat="1" applyFill="1" applyBorder="1"/>
    <xf numFmtId="164" fontId="0" fillId="2" borderId="7" xfId="0" applyNumberFormat="1" applyFill="1" applyBorder="1"/>
    <xf numFmtId="0" fontId="0" fillId="2" borderId="14" xfId="0" applyFill="1" applyBorder="1"/>
    <xf numFmtId="0" fontId="0" fillId="2" borderId="5" xfId="0" applyFill="1" applyBorder="1"/>
    <xf numFmtId="0" fontId="0" fillId="3" borderId="1" xfId="0" applyFill="1" applyBorder="1"/>
    <xf numFmtId="0" fontId="0" fillId="3" borderId="3" xfId="0" applyFill="1" applyBorder="1"/>
    <xf numFmtId="0" fontId="0" fillId="3" borderId="4" xfId="0" applyFill="1" applyBorder="1"/>
    <xf numFmtId="0" fontId="0" fillId="3" borderId="1" xfId="0" applyFill="1" applyBorder="1" applyAlignment="1">
      <alignment wrapText="1"/>
    </xf>
    <xf numFmtId="164" fontId="0" fillId="2" borderId="20" xfId="0" applyNumberFormat="1" applyFill="1" applyBorder="1"/>
    <xf numFmtId="49" fontId="0" fillId="3" borderId="8" xfId="0" applyNumberFormat="1" applyFill="1" applyBorder="1"/>
    <xf numFmtId="0" fontId="0" fillId="3" borderId="9" xfId="0" applyFill="1" applyBorder="1"/>
    <xf numFmtId="0" fontId="0" fillId="3" borderId="10" xfId="0" applyFill="1" applyBorder="1"/>
    <xf numFmtId="0" fontId="0" fillId="3" borderId="0" xfId="0" applyFill="1"/>
    <xf numFmtId="49" fontId="0" fillId="3" borderId="11" xfId="0" applyNumberFormat="1" applyFill="1" applyBorder="1"/>
    <xf numFmtId="0" fontId="0" fillId="3" borderId="12" xfId="0" applyFill="1" applyBorder="1"/>
    <xf numFmtId="0" fontId="0" fillId="3" borderId="13" xfId="0" applyFill="1" applyBorder="1"/>
    <xf numFmtId="49" fontId="0" fillId="3" borderId="23" xfId="0" applyNumberFormat="1" applyFill="1" applyBorder="1"/>
    <xf numFmtId="0" fontId="0" fillId="3" borderId="4" xfId="0" applyFill="1" applyBorder="1" applyAlignment="1">
      <alignment horizontal="center"/>
    </xf>
    <xf numFmtId="0" fontId="0" fillId="3" borderId="19" xfId="0" applyFill="1" applyBorder="1" applyAlignment="1">
      <alignment horizontal="center"/>
    </xf>
    <xf numFmtId="49" fontId="0" fillId="3" borderId="16" xfId="0" applyNumberFormat="1" applyFill="1" applyBorder="1"/>
    <xf numFmtId="0" fontId="0" fillId="3" borderId="1" xfId="0" applyFill="1" applyBorder="1" applyAlignment="1">
      <alignment horizontal="center"/>
    </xf>
    <xf numFmtId="0" fontId="0" fillId="3" borderId="26" xfId="0" applyFill="1" applyBorder="1" applyAlignment="1">
      <alignment horizontal="center"/>
    </xf>
    <xf numFmtId="0" fontId="0" fillId="3" borderId="26" xfId="0" applyFill="1" applyBorder="1"/>
    <xf numFmtId="49" fontId="0" fillId="3" borderId="25" xfId="0" applyNumberFormat="1" applyFill="1" applyBorder="1"/>
    <xf numFmtId="0" fontId="0" fillId="3" borderId="3" xfId="0" applyFill="1" applyBorder="1" applyAlignment="1">
      <alignment horizontal="center"/>
    </xf>
    <xf numFmtId="0" fontId="0" fillId="3" borderId="2" xfId="0" applyFill="1" applyBorder="1"/>
    <xf numFmtId="0" fontId="0" fillId="3" borderId="24" xfId="0" applyFill="1" applyBorder="1" applyAlignment="1">
      <alignment horizontal="center"/>
    </xf>
    <xf numFmtId="0" fontId="0" fillId="3" borderId="4" xfId="0" applyFill="1" applyBorder="1" applyAlignment="1">
      <alignment wrapText="1"/>
    </xf>
    <xf numFmtId="0" fontId="0" fillId="3" borderId="17" xfId="0" applyFill="1" applyBorder="1" applyAlignment="1">
      <alignment horizontal="center"/>
    </xf>
    <xf numFmtId="0" fontId="0" fillId="3" borderId="19" xfId="0" applyFill="1" applyBorder="1"/>
    <xf numFmtId="0" fontId="0" fillId="3" borderId="2" xfId="0" applyFill="1" applyBorder="1" applyAlignment="1">
      <alignment horizontal="center"/>
    </xf>
    <xf numFmtId="0" fontId="0" fillId="3" borderId="17" xfId="0" applyFill="1" applyBorder="1" applyAlignment="1">
      <alignment horizontal="right"/>
    </xf>
    <xf numFmtId="0" fontId="0" fillId="3" borderId="21" xfId="0" applyFill="1" applyBorder="1"/>
    <xf numFmtId="0" fontId="0" fillId="3" borderId="12" xfId="0" applyFill="1" applyBorder="1" applyAlignment="1">
      <alignment horizontal="right"/>
    </xf>
    <xf numFmtId="0" fontId="0" fillId="3" borderId="12" xfId="0" applyFill="1" applyBorder="1" applyAlignment="1">
      <alignment horizontal="center"/>
    </xf>
    <xf numFmtId="0" fontId="0" fillId="3" borderId="22" xfId="0" applyFill="1" applyBorder="1" applyAlignment="1">
      <alignment horizontal="center"/>
    </xf>
    <xf numFmtId="49" fontId="0" fillId="3" borderId="0" xfId="0" applyNumberFormat="1" applyFill="1"/>
    <xf numFmtId="0" fontId="3" fillId="3" borderId="5" xfId="0" applyFont="1" applyFill="1" applyBorder="1"/>
    <xf numFmtId="0" fontId="3" fillId="3" borderId="6" xfId="0" applyFont="1" applyFill="1" applyBorder="1"/>
    <xf numFmtId="164" fontId="3" fillId="3" borderId="6" xfId="0" applyNumberFormat="1" applyFont="1" applyFill="1" applyBorder="1"/>
    <xf numFmtId="164" fontId="3" fillId="3" borderId="7" xfId="0" applyNumberFormat="1" applyFont="1" applyFill="1" applyBorder="1"/>
    <xf numFmtId="9" fontId="0" fillId="3" borderId="1" xfId="0" applyNumberFormat="1" applyFill="1" applyBorder="1"/>
    <xf numFmtId="164" fontId="0" fillId="3" borderId="0" xfId="0" applyNumberFormat="1" applyFill="1"/>
    <xf numFmtId="49" fontId="0" fillId="3" borderId="27" xfId="0" applyNumberFormat="1" applyFill="1" applyBorder="1"/>
    <xf numFmtId="0" fontId="0" fillId="3" borderId="3" xfId="0" applyFill="1" applyBorder="1" applyAlignment="1">
      <alignment wrapText="1"/>
    </xf>
    <xf numFmtId="0" fontId="0" fillId="3" borderId="18" xfId="0" applyFill="1" applyBorder="1" applyAlignment="1">
      <alignment horizontal="center"/>
    </xf>
    <xf numFmtId="164" fontId="0" fillId="2" borderId="28" xfId="0" applyNumberFormat="1" applyFill="1" applyBorder="1"/>
    <xf numFmtId="0" fontId="0" fillId="3" borderId="24" xfId="0" applyFill="1" applyBorder="1"/>
    <xf numFmtId="0" fontId="0" fillId="3" borderId="0" xfId="0" applyFill="1" applyBorder="1"/>
    <xf numFmtId="9" fontId="0" fillId="3" borderId="0" xfId="0" applyNumberFormat="1" applyFill="1" applyBorder="1"/>
    <xf numFmtId="164" fontId="0" fillId="3" borderId="0" xfId="0" applyNumberFormat="1" applyFill="1" applyBorder="1"/>
    <xf numFmtId="0" fontId="1" fillId="0" borderId="0" xfId="2"/>
    <xf numFmtId="0" fontId="6" fillId="0" borderId="0" xfId="3" applyFont="1" applyAlignment="1">
      <alignment horizontal="center" vertical="center"/>
    </xf>
    <xf numFmtId="0" fontId="7" fillId="0" borderId="0" xfId="0" applyFont="1"/>
    <xf numFmtId="0" fontId="8" fillId="0" borderId="0" xfId="3" applyFont="1" applyAlignment="1">
      <alignment horizontal="center" vertical="center"/>
    </xf>
    <xf numFmtId="0" fontId="9" fillId="0" borderId="0" xfId="3" applyFont="1" applyAlignment="1">
      <alignment vertical="center"/>
    </xf>
    <xf numFmtId="0" fontId="10" fillId="0" borderId="29" xfId="3" applyFont="1" applyBorder="1" applyAlignment="1">
      <alignment vertical="center"/>
    </xf>
    <xf numFmtId="0" fontId="9" fillId="0" borderId="29" xfId="3" applyFont="1" applyBorder="1" applyAlignment="1">
      <alignment vertical="center"/>
    </xf>
    <xf numFmtId="0" fontId="10" fillId="0" borderId="0" xfId="3" applyFont="1" applyAlignment="1">
      <alignment vertical="center"/>
    </xf>
    <xf numFmtId="0" fontId="9" fillId="0" borderId="29" xfId="3" applyFont="1" applyBorder="1" applyAlignment="1">
      <alignment horizontal="left" vertical="center"/>
    </xf>
    <xf numFmtId="0" fontId="9" fillId="0" borderId="30" xfId="3" applyFont="1" applyBorder="1" applyAlignment="1">
      <alignment vertical="center"/>
    </xf>
    <xf numFmtId="0" fontId="9" fillId="0" borderId="30" xfId="3" applyFont="1" applyBorder="1" applyAlignment="1">
      <alignment horizontal="left" vertical="center"/>
    </xf>
    <xf numFmtId="0" fontId="9" fillId="0" borderId="1" xfId="3" applyFont="1" applyBorder="1" applyAlignment="1">
      <alignment horizontal="left" vertical="center"/>
    </xf>
    <xf numFmtId="0" fontId="9" fillId="0" borderId="31" xfId="3" applyFont="1" applyBorder="1" applyAlignment="1">
      <alignment horizontal="left" vertical="center"/>
    </xf>
    <xf numFmtId="4" fontId="9" fillId="0" borderId="32" xfId="3" applyNumberFormat="1" applyFont="1" applyBorder="1" applyAlignment="1">
      <alignment horizontal="right" vertical="center"/>
    </xf>
    <xf numFmtId="4" fontId="9" fillId="0" borderId="33" xfId="3" applyNumberFormat="1" applyFont="1" applyBorder="1" applyAlignment="1">
      <alignment horizontal="right" vertical="center"/>
    </xf>
    <xf numFmtId="0" fontId="9" fillId="0" borderId="33" xfId="3" applyFont="1" applyBorder="1" applyAlignment="1">
      <alignment horizontal="center" vertical="center"/>
    </xf>
    <xf numFmtId="0" fontId="9" fillId="0" borderId="34" xfId="3" applyFont="1" applyBorder="1" applyAlignment="1">
      <alignment horizontal="center" vertical="center"/>
    </xf>
    <xf numFmtId="4" fontId="9" fillId="0" borderId="35" xfId="3" applyNumberFormat="1" applyFont="1" applyBorder="1" applyAlignment="1">
      <alignment horizontal="right" vertical="center"/>
    </xf>
    <xf numFmtId="4" fontId="9" fillId="0" borderId="29" xfId="3" applyNumberFormat="1" applyFont="1" applyBorder="1" applyAlignment="1">
      <alignment horizontal="right" vertical="center"/>
    </xf>
    <xf numFmtId="0" fontId="9" fillId="0" borderId="29" xfId="3" applyFont="1" applyBorder="1" applyAlignment="1">
      <alignment horizontal="center" vertical="center"/>
    </xf>
    <xf numFmtId="0" fontId="9" fillId="0" borderId="36" xfId="3" applyFont="1" applyBorder="1" applyAlignment="1">
      <alignment horizontal="center" vertical="center"/>
    </xf>
    <xf numFmtId="0" fontId="11" fillId="0" borderId="1" xfId="3" applyFont="1" applyBorder="1" applyAlignment="1">
      <alignment horizontal="left" vertical="center"/>
    </xf>
    <xf numFmtId="4" fontId="11" fillId="0" borderId="32" xfId="3" applyNumberFormat="1" applyFont="1" applyBorder="1" applyAlignment="1">
      <alignment horizontal="right" vertical="center"/>
    </xf>
    <xf numFmtId="4" fontId="11" fillId="0" borderId="33" xfId="3" applyNumberFormat="1" applyFont="1" applyBorder="1" applyAlignment="1">
      <alignment horizontal="right" vertical="center"/>
    </xf>
    <xf numFmtId="0" fontId="11" fillId="0" borderId="33" xfId="3" applyFont="1" applyBorder="1" applyAlignment="1">
      <alignment horizontal="center" vertical="center"/>
    </xf>
    <xf numFmtId="0" fontId="11" fillId="0" borderId="34" xfId="3" applyFont="1" applyBorder="1" applyAlignment="1">
      <alignment horizontal="center" vertical="center"/>
    </xf>
    <xf numFmtId="4" fontId="11" fillId="0" borderId="35" xfId="3" applyNumberFormat="1" applyFont="1" applyBorder="1" applyAlignment="1">
      <alignment horizontal="right" vertical="center"/>
    </xf>
    <xf numFmtId="4" fontId="11" fillId="0" borderId="29" xfId="3" applyNumberFormat="1" applyFont="1" applyBorder="1" applyAlignment="1">
      <alignment horizontal="right" vertical="center"/>
    </xf>
    <xf numFmtId="0" fontId="11" fillId="0" borderId="29" xfId="3" applyFont="1" applyBorder="1" applyAlignment="1">
      <alignment horizontal="center" vertical="center"/>
    </xf>
    <xf numFmtId="0" fontId="11" fillId="0" borderId="36" xfId="3" applyFont="1" applyBorder="1" applyAlignment="1">
      <alignment horizontal="center" vertical="center"/>
    </xf>
    <xf numFmtId="4" fontId="9" fillId="0" borderId="0" xfId="3" applyNumberFormat="1" applyFont="1" applyAlignment="1">
      <alignment vertical="center"/>
    </xf>
    <xf numFmtId="49" fontId="9" fillId="0" borderId="1" xfId="3" applyNumberFormat="1" applyFont="1" applyBorder="1" applyAlignment="1">
      <alignment horizontal="center" vertical="center"/>
    </xf>
    <xf numFmtId="0" fontId="9" fillId="0" borderId="3" xfId="3" applyFont="1" applyBorder="1" applyAlignment="1">
      <alignment horizontal="left" vertical="center"/>
    </xf>
    <xf numFmtId="49" fontId="9" fillId="0" borderId="3" xfId="3" applyNumberFormat="1" applyFont="1" applyBorder="1" applyAlignment="1">
      <alignment horizontal="center" vertical="center"/>
    </xf>
    <xf numFmtId="4" fontId="9" fillId="0" borderId="37" xfId="3" applyNumberFormat="1" applyFont="1" applyBorder="1" applyAlignment="1">
      <alignment horizontal="right" vertical="center"/>
    </xf>
    <xf numFmtId="4" fontId="9" fillId="0" borderId="0" xfId="3" applyNumberFormat="1" applyFont="1" applyAlignment="1">
      <alignment horizontal="right" vertical="center"/>
    </xf>
    <xf numFmtId="0" fontId="9" fillId="0" borderId="0" xfId="3" applyFont="1" applyAlignment="1">
      <alignment horizontal="center" vertical="center"/>
    </xf>
    <xf numFmtId="0" fontId="9" fillId="0" borderId="38" xfId="3" applyFont="1" applyBorder="1" applyAlignment="1">
      <alignment horizontal="center" vertical="center"/>
    </xf>
    <xf numFmtId="0" fontId="9" fillId="0" borderId="32" xfId="3" applyFont="1" applyBorder="1" applyAlignment="1">
      <alignment horizontal="left" vertical="center"/>
    </xf>
    <xf numFmtId="0" fontId="9" fillId="0" borderId="33" xfId="3" applyFont="1" applyBorder="1" applyAlignment="1">
      <alignment horizontal="left" vertical="center"/>
    </xf>
    <xf numFmtId="49" fontId="9" fillId="0" borderId="33" xfId="3" applyNumberFormat="1" applyFont="1" applyBorder="1" applyAlignment="1">
      <alignment horizontal="center" vertical="center"/>
    </xf>
    <xf numFmtId="0" fontId="9" fillId="0" borderId="35" xfId="3" applyFont="1" applyBorder="1" applyAlignment="1">
      <alignment horizontal="left" vertical="center"/>
    </xf>
    <xf numFmtId="49" fontId="9" fillId="0" borderId="29" xfId="3" applyNumberFormat="1" applyFont="1" applyBorder="1" applyAlignment="1">
      <alignment horizontal="center" vertical="center"/>
    </xf>
    <xf numFmtId="0" fontId="11" fillId="4" borderId="37" xfId="3" applyFont="1" applyFill="1" applyBorder="1" applyAlignment="1">
      <alignment horizontal="left" vertical="center"/>
    </xf>
    <xf numFmtId="0" fontId="11" fillId="4" borderId="0" xfId="3" applyFont="1" applyFill="1" applyAlignment="1">
      <alignment horizontal="left" vertical="center"/>
    </xf>
    <xf numFmtId="4" fontId="11" fillId="4" borderId="0" xfId="3" applyNumberFormat="1" applyFont="1" applyFill="1" applyAlignment="1">
      <alignment horizontal="right" vertical="center"/>
    </xf>
    <xf numFmtId="0" fontId="11" fillId="4" borderId="0" xfId="3" applyFont="1" applyFill="1" applyAlignment="1">
      <alignment horizontal="center" vertical="center"/>
    </xf>
    <xf numFmtId="0" fontId="11" fillId="4" borderId="38" xfId="3" applyFont="1" applyFill="1" applyBorder="1" applyAlignment="1">
      <alignment horizontal="center" vertical="center"/>
    </xf>
    <xf numFmtId="0" fontId="11" fillId="4" borderId="35" xfId="3" applyFont="1" applyFill="1" applyBorder="1" applyAlignment="1">
      <alignment horizontal="left" vertical="center"/>
    </xf>
    <xf numFmtId="0" fontId="11" fillId="4" borderId="29" xfId="3" applyFont="1" applyFill="1" applyBorder="1" applyAlignment="1">
      <alignment horizontal="left" vertical="center"/>
    </xf>
    <xf numFmtId="4" fontId="11" fillId="4" borderId="29" xfId="3" applyNumberFormat="1" applyFont="1" applyFill="1" applyBorder="1" applyAlignment="1">
      <alignment horizontal="right" vertical="center"/>
    </xf>
    <xf numFmtId="0" fontId="11" fillId="4" borderId="29" xfId="3" applyFont="1" applyFill="1" applyBorder="1" applyAlignment="1">
      <alignment horizontal="center" vertical="center"/>
    </xf>
    <xf numFmtId="0" fontId="11" fillId="4" borderId="36" xfId="3" applyFont="1" applyFill="1" applyBorder="1" applyAlignment="1">
      <alignment horizontal="center" vertical="center"/>
    </xf>
    <xf numFmtId="0" fontId="9" fillId="0" borderId="33" xfId="3" applyFont="1" applyBorder="1" applyAlignment="1">
      <alignment vertical="center"/>
    </xf>
    <xf numFmtId="0" fontId="9" fillId="0" borderId="0" xfId="3" applyFont="1" applyAlignment="1">
      <alignment vertical="center" wrapText="1"/>
    </xf>
    <xf numFmtId="0" fontId="10" fillId="0" borderId="0" xfId="3" applyFont="1" applyAlignment="1">
      <alignment vertical="center" wrapText="1"/>
    </xf>
    <xf numFmtId="0" fontId="12" fillId="0" borderId="0" xfId="3" applyFont="1" applyAlignment="1">
      <alignment vertical="center"/>
    </xf>
    <xf numFmtId="0" fontId="9" fillId="0" borderId="0" xfId="3" applyFont="1" applyAlignment="1">
      <alignment vertical="top" wrapText="1"/>
    </xf>
    <xf numFmtId="0" fontId="13" fillId="0" borderId="0" xfId="3" applyFont="1" applyAlignment="1">
      <alignment vertical="center"/>
    </xf>
    <xf numFmtId="0" fontId="9" fillId="0" borderId="0" xfId="3" applyFont="1" applyAlignment="1">
      <alignment horizontal="left" vertical="center" wrapText="1"/>
    </xf>
    <xf numFmtId="0" fontId="9" fillId="0" borderId="0" xfId="3" applyFont="1" applyAlignment="1">
      <alignment horizontal="left" vertical="center"/>
    </xf>
    <xf numFmtId="0" fontId="10" fillId="0" borderId="0" xfId="3" applyFont="1" applyAlignment="1">
      <alignment horizontal="left" vertical="center" wrapText="1"/>
    </xf>
    <xf numFmtId="0" fontId="9" fillId="0" borderId="0" xfId="3" applyFont="1" applyAlignment="1">
      <alignment horizontal="justify" vertical="center" wrapText="1"/>
    </xf>
    <xf numFmtId="0" fontId="14" fillId="0" borderId="0" xfId="3" applyFont="1" applyAlignment="1">
      <alignment vertical="top" wrapText="1"/>
    </xf>
    <xf numFmtId="0" fontId="10" fillId="0" borderId="0" xfId="3" applyFont="1" applyAlignment="1">
      <alignment vertical="top" wrapText="1"/>
    </xf>
    <xf numFmtId="0" fontId="10" fillId="0" borderId="0" xfId="3" applyFont="1" applyAlignment="1">
      <alignment horizontal="justify" vertical="center" wrapText="1"/>
    </xf>
    <xf numFmtId="0" fontId="12" fillId="0" borderId="0" xfId="3" applyFont="1" applyAlignment="1">
      <alignment vertical="center" wrapText="1"/>
    </xf>
    <xf numFmtId="0" fontId="14" fillId="0" borderId="0" xfId="3" applyFont="1" applyAlignment="1">
      <alignment vertical="center" wrapText="1"/>
    </xf>
    <xf numFmtId="0" fontId="14" fillId="0" borderId="0" xfId="3" applyFont="1" applyAlignment="1">
      <alignment horizontal="left" vertical="center" wrapText="1"/>
    </xf>
    <xf numFmtId="0" fontId="15" fillId="0" borderId="0" xfId="3" applyFont="1" applyAlignment="1">
      <alignment vertical="top" wrapText="1"/>
    </xf>
    <xf numFmtId="0" fontId="9" fillId="0" borderId="0" xfId="3" applyFont="1" applyAlignment="1">
      <alignment vertical="top"/>
    </xf>
    <xf numFmtId="0" fontId="9" fillId="0" borderId="0" xfId="3" applyFont="1" applyAlignment="1">
      <alignment horizontal="justify" vertical="center"/>
    </xf>
    <xf numFmtId="0" fontId="16" fillId="0" borderId="0" xfId="3" applyFont="1" applyAlignment="1">
      <alignment vertical="center"/>
    </xf>
  </cellXfs>
  <cellStyles count="4">
    <cellStyle name="Normální" xfId="0" builtinId="0"/>
    <cellStyle name="Normální 2" xfId="1" xr:uid="{140A80D7-5ED0-4FEC-B61B-483337A464A6}"/>
    <cellStyle name="Normální 2 2" xfId="3" xr:uid="{31E848DE-DD99-4DD0-AB57-9B3DD23BCF28}"/>
    <cellStyle name="Normální 4" xfId="2" xr:uid="{344DAB32-24D4-4CC7-B275-A1677997A9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4750-D77C-4021-87A4-4666F9E0D813}">
  <dimension ref="A1:AB403"/>
  <sheetViews>
    <sheetView tabSelected="1" workbookViewId="0">
      <selection activeCell="Q22" sqref="Q22"/>
    </sheetView>
  </sheetViews>
  <sheetFormatPr defaultRowHeight="15" x14ac:dyDescent="0.25"/>
  <cols>
    <col min="1" max="24" width="3.5703125" customWidth="1"/>
  </cols>
  <sheetData>
    <row r="1" spans="2:28" ht="18.75" x14ac:dyDescent="0.25">
      <c r="B1" s="56"/>
      <c r="C1" s="56"/>
      <c r="D1" s="56"/>
      <c r="E1" s="56"/>
      <c r="F1" s="56"/>
      <c r="G1" s="56"/>
      <c r="H1" s="56"/>
      <c r="I1" s="56"/>
      <c r="J1" s="56"/>
      <c r="K1" s="56"/>
      <c r="L1" s="56"/>
      <c r="M1" s="57" t="s">
        <v>123</v>
      </c>
      <c r="N1" s="56"/>
      <c r="O1" s="56"/>
      <c r="P1" s="56"/>
      <c r="Q1" s="56"/>
      <c r="R1" s="56"/>
      <c r="S1" s="56"/>
      <c r="T1" s="56"/>
      <c r="U1" s="56"/>
      <c r="V1" s="56"/>
      <c r="W1" s="56"/>
      <c r="X1" s="56"/>
      <c r="Y1" s="56"/>
      <c r="Z1" s="56"/>
      <c r="AA1" s="56"/>
      <c r="AB1" s="56"/>
    </row>
    <row r="2" spans="2:28" ht="21" x14ac:dyDescent="0.35">
      <c r="K2" s="58"/>
      <c r="L2" s="58"/>
      <c r="M2" s="58"/>
      <c r="N2" s="58"/>
      <c r="O2" s="58"/>
      <c r="P2" s="58"/>
      <c r="Q2" s="58"/>
    </row>
    <row r="3" spans="2:28" ht="18.75" x14ac:dyDescent="0.25">
      <c r="B3" s="56"/>
      <c r="C3" s="56"/>
      <c r="D3" s="56"/>
      <c r="E3" s="56"/>
      <c r="F3" s="56"/>
      <c r="G3" s="56"/>
      <c r="H3" s="56"/>
      <c r="I3" s="56"/>
      <c r="J3" s="56"/>
      <c r="K3" s="56"/>
      <c r="L3" s="56"/>
      <c r="M3" s="59" t="s">
        <v>141</v>
      </c>
      <c r="N3" s="56"/>
      <c r="O3" s="56"/>
      <c r="P3" s="56"/>
      <c r="Q3" s="56"/>
      <c r="R3" s="56"/>
      <c r="S3" s="56"/>
      <c r="T3" s="56"/>
      <c r="U3" s="56"/>
      <c r="V3" s="56"/>
      <c r="W3" s="56"/>
      <c r="X3" s="56"/>
      <c r="Y3" s="56"/>
      <c r="Z3" s="56"/>
      <c r="AA3" s="56"/>
      <c r="AB3" s="56"/>
    </row>
    <row r="4" spans="2:28" ht="18.75" x14ac:dyDescent="0.25">
      <c r="B4" s="56"/>
      <c r="C4" s="56"/>
      <c r="D4" s="56"/>
      <c r="E4" s="56"/>
      <c r="F4" s="56"/>
      <c r="G4" s="56"/>
      <c r="H4" s="56"/>
      <c r="I4" s="56"/>
      <c r="J4" s="56"/>
      <c r="L4" s="60"/>
      <c r="M4" s="57"/>
      <c r="N4" s="56"/>
      <c r="O4" s="56"/>
      <c r="P4" s="56"/>
      <c r="Q4" s="56"/>
      <c r="R4" s="56"/>
      <c r="S4" s="56"/>
      <c r="T4" s="56"/>
      <c r="U4" s="56"/>
      <c r="V4" s="56"/>
      <c r="W4" s="56"/>
      <c r="X4" s="56"/>
      <c r="Y4" s="56"/>
      <c r="Z4" s="56"/>
      <c r="AA4" s="56"/>
      <c r="AB4" s="56"/>
    </row>
    <row r="5" spans="2:28" x14ac:dyDescent="0.25">
      <c r="B5" s="56"/>
      <c r="C5" s="56"/>
      <c r="D5" s="56"/>
      <c r="E5" s="56"/>
      <c r="F5" s="56"/>
      <c r="G5" s="56"/>
      <c r="H5" s="56"/>
      <c r="I5" s="56"/>
      <c r="J5" s="56"/>
      <c r="K5" s="56"/>
      <c r="L5" s="56"/>
      <c r="M5" s="56"/>
      <c r="N5" s="56"/>
      <c r="O5" s="56"/>
      <c r="P5" s="56"/>
      <c r="Q5" s="56"/>
      <c r="R5" s="56"/>
      <c r="S5" s="56"/>
      <c r="T5" s="56"/>
      <c r="U5" s="56"/>
      <c r="V5" s="56"/>
      <c r="W5" s="56"/>
      <c r="X5" s="56"/>
      <c r="Y5" s="56"/>
      <c r="Z5" s="56"/>
      <c r="AA5" s="56"/>
      <c r="AB5" s="56"/>
    </row>
    <row r="6" spans="2:28" ht="15.75" x14ac:dyDescent="0.25">
      <c r="B6" s="56"/>
      <c r="C6" s="61" t="s">
        <v>124</v>
      </c>
      <c r="D6" s="62"/>
      <c r="E6" s="62"/>
      <c r="F6" s="62"/>
      <c r="G6" s="62"/>
      <c r="H6" s="56"/>
      <c r="I6" s="56"/>
      <c r="J6" s="56"/>
      <c r="K6" s="56"/>
      <c r="L6" s="56"/>
      <c r="M6" s="56"/>
      <c r="N6" s="56"/>
      <c r="O6" s="56"/>
      <c r="P6" s="56"/>
      <c r="Q6" s="56"/>
      <c r="R6" s="63" t="s">
        <v>125</v>
      </c>
      <c r="S6" s="56"/>
      <c r="T6" s="56"/>
      <c r="U6" s="56"/>
      <c r="V6" s="56"/>
      <c r="W6" s="56"/>
      <c r="X6" s="56"/>
      <c r="Y6" s="56"/>
      <c r="Z6" s="56"/>
      <c r="AA6" s="56"/>
      <c r="AB6" s="56"/>
    </row>
    <row r="7" spans="2:28" ht="15.75" x14ac:dyDescent="0.25">
      <c r="B7" s="56"/>
      <c r="C7" s="62" t="s">
        <v>75</v>
      </c>
      <c r="D7" s="62"/>
      <c r="E7" s="62"/>
      <c r="F7" s="62"/>
      <c r="G7" s="62"/>
      <c r="H7" s="56"/>
      <c r="I7" s="56"/>
      <c r="J7" s="56"/>
      <c r="K7" s="56"/>
      <c r="L7" s="56"/>
      <c r="M7" s="56"/>
      <c r="N7" s="56"/>
      <c r="O7" s="56"/>
      <c r="P7" s="56"/>
      <c r="Q7" s="56"/>
      <c r="R7" s="64"/>
      <c r="S7" s="64"/>
      <c r="T7" s="64"/>
      <c r="U7" s="64"/>
      <c r="V7" s="64"/>
      <c r="W7" s="56"/>
      <c r="X7" s="56"/>
      <c r="Y7" s="56"/>
      <c r="Z7" s="56"/>
      <c r="AA7" s="56"/>
      <c r="AB7" s="56"/>
    </row>
    <row r="8" spans="2:28" ht="15.75" x14ac:dyDescent="0.25">
      <c r="B8" s="56"/>
      <c r="C8" s="65" t="s">
        <v>142</v>
      </c>
      <c r="D8" s="65"/>
      <c r="E8" s="65"/>
      <c r="F8" s="65"/>
      <c r="G8" s="65"/>
      <c r="H8" s="56"/>
      <c r="I8" s="56"/>
      <c r="J8" s="56"/>
      <c r="K8" s="56"/>
      <c r="L8" s="56"/>
      <c r="M8" s="56"/>
      <c r="N8" s="56"/>
      <c r="O8" s="56"/>
      <c r="P8" s="56"/>
      <c r="Q8" s="56"/>
      <c r="R8" s="66"/>
      <c r="S8" s="66"/>
      <c r="T8" s="66"/>
      <c r="U8" s="66"/>
      <c r="V8" s="66"/>
      <c r="W8" s="56"/>
      <c r="X8" s="56"/>
      <c r="Y8" s="56"/>
      <c r="Z8" s="56"/>
      <c r="AA8" s="56"/>
      <c r="AB8" s="56"/>
    </row>
    <row r="9" spans="2:28" ht="15.75" x14ac:dyDescent="0.25">
      <c r="B9" s="56"/>
      <c r="C9" s="65" t="s">
        <v>143</v>
      </c>
      <c r="D9" s="65"/>
      <c r="E9" s="65"/>
      <c r="F9" s="65"/>
      <c r="G9" s="65"/>
      <c r="H9" s="56"/>
      <c r="I9" s="56"/>
      <c r="J9" s="56"/>
      <c r="K9" s="56"/>
      <c r="L9" s="56"/>
      <c r="M9" s="56"/>
      <c r="N9" s="56"/>
      <c r="O9" s="56"/>
      <c r="P9" s="56"/>
      <c r="Q9" s="56"/>
      <c r="R9" s="66"/>
      <c r="S9" s="66"/>
      <c r="T9" s="66"/>
      <c r="U9" s="66"/>
      <c r="V9" s="66"/>
      <c r="W9" s="56"/>
      <c r="X9" s="56"/>
      <c r="Y9" s="56"/>
      <c r="Z9" s="56"/>
      <c r="AA9" s="56"/>
      <c r="AB9" s="56"/>
    </row>
    <row r="10" spans="2:28" ht="15.75" x14ac:dyDescent="0.25">
      <c r="B10" s="56"/>
      <c r="C10" s="65" t="s">
        <v>144</v>
      </c>
      <c r="D10" s="65"/>
      <c r="E10" s="65"/>
      <c r="F10" s="65"/>
      <c r="G10" s="65"/>
      <c r="H10" s="56"/>
      <c r="I10" s="56"/>
      <c r="J10" s="56"/>
      <c r="K10" s="56"/>
      <c r="L10" s="56"/>
      <c r="M10" s="56"/>
      <c r="N10" s="56"/>
      <c r="O10" s="56"/>
      <c r="P10" s="56"/>
      <c r="Q10" s="56"/>
      <c r="R10" s="66"/>
      <c r="S10" s="66"/>
      <c r="T10" s="66"/>
      <c r="U10" s="66"/>
      <c r="V10" s="66"/>
      <c r="W10" s="56"/>
      <c r="X10" s="56"/>
      <c r="Y10" s="56"/>
      <c r="Z10" s="56"/>
      <c r="AA10" s="56"/>
      <c r="AB10" s="56"/>
    </row>
    <row r="11" spans="2:28" ht="15.75" x14ac:dyDescent="0.25">
      <c r="B11" s="56"/>
      <c r="C11" s="65"/>
      <c r="D11" s="65"/>
      <c r="E11" s="65"/>
      <c r="F11" s="65"/>
      <c r="G11" s="65"/>
      <c r="H11" s="56"/>
      <c r="I11" s="56"/>
      <c r="J11" s="56"/>
      <c r="K11" s="56"/>
      <c r="L11" s="56"/>
      <c r="M11" s="56"/>
      <c r="N11" s="56"/>
      <c r="O11" s="56"/>
      <c r="P11" s="56"/>
      <c r="Q11" s="56"/>
      <c r="R11" s="66"/>
      <c r="S11" s="66"/>
      <c r="T11" s="66"/>
      <c r="U11" s="66"/>
      <c r="V11" s="66"/>
      <c r="W11" s="56"/>
      <c r="X11" s="56"/>
      <c r="Y11" s="56"/>
      <c r="Z11" s="56"/>
      <c r="AA11" s="56"/>
      <c r="AB11" s="56"/>
    </row>
    <row r="13" spans="2:28" ht="15.75" x14ac:dyDescent="0.25">
      <c r="B13" s="63" t="s">
        <v>126</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row>
    <row r="14" spans="2:28" x14ac:dyDescent="0.25">
      <c r="B14" s="67" t="s">
        <v>127</v>
      </c>
      <c r="C14" s="67"/>
      <c r="D14" s="67"/>
      <c r="E14" s="67"/>
      <c r="F14" s="67"/>
      <c r="G14" s="67"/>
      <c r="H14" s="67"/>
      <c r="I14" s="67"/>
      <c r="J14" s="67"/>
      <c r="K14" s="67"/>
      <c r="L14" s="67"/>
      <c r="M14" s="67"/>
      <c r="N14" s="67"/>
      <c r="O14" s="67"/>
      <c r="P14" s="68"/>
      <c r="Q14" s="69">
        <f>'Výkaz výměr projektu'!F3+'Výkaz výměr projektu'!G3</f>
        <v>0</v>
      </c>
      <c r="R14" s="70"/>
      <c r="S14" s="70"/>
      <c r="T14" s="70"/>
      <c r="U14" s="70"/>
      <c r="V14" s="70"/>
      <c r="W14" s="71" t="s">
        <v>0</v>
      </c>
      <c r="X14" s="72"/>
      <c r="Y14" s="56"/>
      <c r="Z14" s="56"/>
      <c r="AA14" s="56"/>
      <c r="AB14" s="56"/>
    </row>
    <row r="15" spans="2:28" x14ac:dyDescent="0.25">
      <c r="B15" s="67"/>
      <c r="C15" s="67"/>
      <c r="D15" s="67"/>
      <c r="E15" s="67"/>
      <c r="F15" s="67"/>
      <c r="G15" s="67"/>
      <c r="H15" s="67"/>
      <c r="I15" s="67"/>
      <c r="J15" s="67"/>
      <c r="K15" s="67"/>
      <c r="L15" s="67"/>
      <c r="M15" s="67"/>
      <c r="N15" s="67"/>
      <c r="O15" s="67"/>
      <c r="P15" s="68"/>
      <c r="Q15" s="73"/>
      <c r="R15" s="74"/>
      <c r="S15" s="74"/>
      <c r="T15" s="74"/>
      <c r="U15" s="74"/>
      <c r="V15" s="74"/>
      <c r="W15" s="75"/>
      <c r="X15" s="76"/>
      <c r="Y15" s="56"/>
      <c r="Z15" s="56"/>
      <c r="AA15" s="56"/>
      <c r="AB15" s="56"/>
    </row>
    <row r="16" spans="2:28" x14ac:dyDescent="0.25">
      <c r="B16" s="67" t="s">
        <v>31</v>
      </c>
      <c r="C16" s="67"/>
      <c r="D16" s="67"/>
      <c r="E16" s="67"/>
      <c r="F16" s="67"/>
      <c r="G16" s="67"/>
      <c r="H16" s="67"/>
      <c r="I16" s="67"/>
      <c r="J16" s="67"/>
      <c r="K16" s="67"/>
      <c r="L16" s="67"/>
      <c r="M16" s="67"/>
      <c r="N16" s="67"/>
      <c r="O16" s="67"/>
      <c r="P16" s="67"/>
      <c r="Q16" s="69">
        <f>'Výkaz výměr projektu'!F26+'Výkaz výměr projektu'!G26</f>
        <v>0</v>
      </c>
      <c r="R16" s="70"/>
      <c r="S16" s="70"/>
      <c r="T16" s="70"/>
      <c r="U16" s="70"/>
      <c r="V16" s="70"/>
      <c r="W16" s="71" t="s">
        <v>0</v>
      </c>
      <c r="X16" s="72"/>
      <c r="Y16" s="56"/>
      <c r="Z16" s="56"/>
      <c r="AA16" s="56"/>
      <c r="AB16" s="56"/>
    </row>
    <row r="17" spans="2:24" x14ac:dyDescent="0.25">
      <c r="B17" s="67"/>
      <c r="C17" s="67"/>
      <c r="D17" s="67"/>
      <c r="E17" s="67"/>
      <c r="F17" s="67"/>
      <c r="G17" s="67"/>
      <c r="H17" s="67"/>
      <c r="I17" s="67"/>
      <c r="J17" s="67"/>
      <c r="K17" s="67"/>
      <c r="L17" s="67"/>
      <c r="M17" s="67"/>
      <c r="N17" s="67"/>
      <c r="O17" s="67"/>
      <c r="P17" s="67"/>
      <c r="Q17" s="73"/>
      <c r="R17" s="74"/>
      <c r="S17" s="74"/>
      <c r="T17" s="74"/>
      <c r="U17" s="74"/>
      <c r="V17" s="74"/>
      <c r="W17" s="75"/>
      <c r="X17" s="76"/>
    </row>
    <row r="18" spans="2:24" x14ac:dyDescent="0.25">
      <c r="B18" s="67" t="s">
        <v>128</v>
      </c>
      <c r="C18" s="67"/>
      <c r="D18" s="67"/>
      <c r="E18" s="67"/>
      <c r="F18" s="67"/>
      <c r="G18" s="67"/>
      <c r="H18" s="67"/>
      <c r="I18" s="67"/>
      <c r="J18" s="67"/>
      <c r="K18" s="67"/>
      <c r="L18" s="67"/>
      <c r="M18" s="67"/>
      <c r="N18" s="67"/>
      <c r="O18" s="67"/>
      <c r="P18" s="67"/>
      <c r="Q18" s="69">
        <f>'Výkaz výměr projektu'!F39+'Výkaz výměr projektu'!G39+'Výkaz výměr projektu'!F46+'Výkaz výměr projektu'!G46</f>
        <v>0</v>
      </c>
      <c r="R18" s="70"/>
      <c r="S18" s="70"/>
      <c r="T18" s="70"/>
      <c r="U18" s="70"/>
      <c r="V18" s="70"/>
      <c r="W18" s="71" t="s">
        <v>0</v>
      </c>
      <c r="X18" s="72"/>
    </row>
    <row r="19" spans="2:24" x14ac:dyDescent="0.25">
      <c r="B19" s="67"/>
      <c r="C19" s="67"/>
      <c r="D19" s="67"/>
      <c r="E19" s="67"/>
      <c r="F19" s="67"/>
      <c r="G19" s="67"/>
      <c r="H19" s="67"/>
      <c r="I19" s="67"/>
      <c r="J19" s="67"/>
      <c r="K19" s="67"/>
      <c r="L19" s="67"/>
      <c r="M19" s="67"/>
      <c r="N19" s="67"/>
      <c r="O19" s="67"/>
      <c r="P19" s="67"/>
      <c r="Q19" s="73"/>
      <c r="R19" s="74"/>
      <c r="S19" s="74"/>
      <c r="T19" s="74"/>
      <c r="U19" s="74"/>
      <c r="V19" s="74"/>
      <c r="W19" s="75"/>
      <c r="X19" s="76"/>
    </row>
    <row r="20" spans="2:24" x14ac:dyDescent="0.25">
      <c r="B20" s="77" t="s">
        <v>129</v>
      </c>
      <c r="C20" s="77"/>
      <c r="D20" s="77"/>
      <c r="E20" s="77"/>
      <c r="F20" s="77"/>
      <c r="G20" s="77"/>
      <c r="H20" s="77"/>
      <c r="I20" s="77"/>
      <c r="J20" s="77"/>
      <c r="K20" s="77"/>
      <c r="L20" s="77"/>
      <c r="M20" s="77"/>
      <c r="N20" s="77"/>
      <c r="O20" s="77"/>
      <c r="P20" s="77"/>
      <c r="Q20" s="78">
        <v>0</v>
      </c>
      <c r="R20" s="79"/>
      <c r="S20" s="79"/>
      <c r="T20" s="79"/>
      <c r="U20" s="79"/>
      <c r="V20" s="79"/>
      <c r="W20" s="80" t="s">
        <v>0</v>
      </c>
      <c r="X20" s="81"/>
    </row>
    <row r="21" spans="2:24" x14ac:dyDescent="0.25">
      <c r="B21" s="77"/>
      <c r="C21" s="77"/>
      <c r="D21" s="77"/>
      <c r="E21" s="77"/>
      <c r="F21" s="77"/>
      <c r="G21" s="77"/>
      <c r="H21" s="77"/>
      <c r="I21" s="77"/>
      <c r="J21" s="77"/>
      <c r="K21" s="77"/>
      <c r="L21" s="77"/>
      <c r="M21" s="77"/>
      <c r="N21" s="77"/>
      <c r="O21" s="77"/>
      <c r="P21" s="77"/>
      <c r="Q21" s="82"/>
      <c r="R21" s="83"/>
      <c r="S21" s="83"/>
      <c r="T21" s="83"/>
      <c r="U21" s="83"/>
      <c r="V21" s="83"/>
      <c r="W21" s="84"/>
      <c r="X21" s="85"/>
    </row>
    <row r="22" spans="2:24" ht="15.75" x14ac:dyDescent="0.25">
      <c r="B22" s="56"/>
      <c r="C22" s="56"/>
      <c r="D22" s="56"/>
      <c r="E22" s="56"/>
      <c r="F22" s="56"/>
      <c r="G22" s="56"/>
      <c r="H22" s="56"/>
      <c r="I22" s="56"/>
      <c r="J22" s="56"/>
      <c r="K22" s="56"/>
      <c r="L22" s="56"/>
      <c r="M22" s="56"/>
      <c r="N22" s="56"/>
      <c r="O22" s="56"/>
      <c r="P22" s="56"/>
      <c r="Q22" s="86"/>
      <c r="R22" s="86"/>
      <c r="S22" s="86"/>
      <c r="T22" s="86"/>
      <c r="U22" s="86"/>
      <c r="V22" s="86"/>
      <c r="W22" s="56"/>
      <c r="X22" s="56"/>
    </row>
    <row r="23" spans="2:24" ht="15.75" x14ac:dyDescent="0.25">
      <c r="B23" s="63" t="s">
        <v>130</v>
      </c>
      <c r="C23" s="56"/>
      <c r="D23" s="56"/>
      <c r="E23" s="56"/>
      <c r="F23" s="56"/>
      <c r="G23" s="56"/>
      <c r="H23" s="56"/>
      <c r="I23" s="56"/>
      <c r="J23" s="56"/>
      <c r="K23" s="56"/>
      <c r="L23" s="56"/>
      <c r="M23" s="56"/>
      <c r="N23" s="56"/>
      <c r="O23" s="56"/>
      <c r="P23" s="56"/>
      <c r="Q23" s="86"/>
      <c r="R23" s="86"/>
      <c r="S23" s="86"/>
      <c r="T23" s="86"/>
      <c r="U23" s="86"/>
      <c r="V23" s="86"/>
      <c r="W23" s="56"/>
      <c r="X23" s="56"/>
    </row>
    <row r="24" spans="2:24" x14ac:dyDescent="0.25">
      <c r="B24" s="67" t="s">
        <v>131</v>
      </c>
      <c r="C24" s="67"/>
      <c r="D24" s="67"/>
      <c r="E24" s="67"/>
      <c r="F24" s="67"/>
      <c r="G24" s="67"/>
      <c r="H24" s="67"/>
      <c r="I24" s="67"/>
      <c r="J24" s="67"/>
      <c r="K24" s="87" t="s">
        <v>132</v>
      </c>
      <c r="L24" s="87"/>
      <c r="M24" s="87"/>
      <c r="N24" s="87"/>
      <c r="O24" s="87"/>
      <c r="P24" s="87"/>
      <c r="Q24" s="69">
        <v>0</v>
      </c>
      <c r="R24" s="70"/>
      <c r="S24" s="70"/>
      <c r="T24" s="70"/>
      <c r="U24" s="70"/>
      <c r="V24" s="70"/>
      <c r="W24" s="71" t="s">
        <v>0</v>
      </c>
      <c r="X24" s="72"/>
    </row>
    <row r="25" spans="2:24" x14ac:dyDescent="0.25">
      <c r="B25" s="67"/>
      <c r="C25" s="67"/>
      <c r="D25" s="67"/>
      <c r="E25" s="67"/>
      <c r="F25" s="67"/>
      <c r="G25" s="67"/>
      <c r="H25" s="67"/>
      <c r="I25" s="67"/>
      <c r="J25" s="67"/>
      <c r="K25" s="87"/>
      <c r="L25" s="87"/>
      <c r="M25" s="87"/>
      <c r="N25" s="87"/>
      <c r="O25" s="87"/>
      <c r="P25" s="87"/>
      <c r="Q25" s="73"/>
      <c r="R25" s="74"/>
      <c r="S25" s="74"/>
      <c r="T25" s="74"/>
      <c r="U25" s="74"/>
      <c r="V25" s="74"/>
      <c r="W25" s="75"/>
      <c r="X25" s="76"/>
    </row>
    <row r="26" spans="2:24" x14ac:dyDescent="0.25">
      <c r="B26" s="67" t="s">
        <v>133</v>
      </c>
      <c r="C26" s="67"/>
      <c r="D26" s="67"/>
      <c r="E26" s="67"/>
      <c r="F26" s="67"/>
      <c r="G26" s="67"/>
      <c r="H26" s="67"/>
      <c r="I26" s="67"/>
      <c r="J26" s="67"/>
      <c r="K26" s="87" t="s">
        <v>132</v>
      </c>
      <c r="L26" s="87"/>
      <c r="M26" s="87"/>
      <c r="N26" s="87"/>
      <c r="O26" s="87"/>
      <c r="P26" s="87"/>
      <c r="Q26" s="69">
        <v>0</v>
      </c>
      <c r="R26" s="70"/>
      <c r="S26" s="70"/>
      <c r="T26" s="70"/>
      <c r="U26" s="70"/>
      <c r="V26" s="70"/>
      <c r="W26" s="71" t="s">
        <v>0</v>
      </c>
      <c r="X26" s="72"/>
    </row>
    <row r="27" spans="2:24" x14ac:dyDescent="0.25">
      <c r="B27" s="67"/>
      <c r="C27" s="67"/>
      <c r="D27" s="67"/>
      <c r="E27" s="67"/>
      <c r="F27" s="67"/>
      <c r="G27" s="67"/>
      <c r="H27" s="67"/>
      <c r="I27" s="67"/>
      <c r="J27" s="67"/>
      <c r="K27" s="87"/>
      <c r="L27" s="87"/>
      <c r="M27" s="87"/>
      <c r="N27" s="87"/>
      <c r="O27" s="87"/>
      <c r="P27" s="87"/>
      <c r="Q27" s="73"/>
      <c r="R27" s="74"/>
      <c r="S27" s="74"/>
      <c r="T27" s="74"/>
      <c r="U27" s="74"/>
      <c r="V27" s="74"/>
      <c r="W27" s="75"/>
      <c r="X27" s="76"/>
    </row>
    <row r="28" spans="2:24" x14ac:dyDescent="0.25">
      <c r="B28" s="67" t="s">
        <v>134</v>
      </c>
      <c r="C28" s="67"/>
      <c r="D28" s="67"/>
      <c r="E28" s="67"/>
      <c r="F28" s="67"/>
      <c r="G28" s="67"/>
      <c r="H28" s="67"/>
      <c r="I28" s="67"/>
      <c r="J28" s="67"/>
      <c r="K28" s="87" t="s">
        <v>135</v>
      </c>
      <c r="L28" s="87"/>
      <c r="M28" s="87"/>
      <c r="N28" s="87"/>
      <c r="O28" s="87"/>
      <c r="P28" s="87"/>
      <c r="Q28" s="69">
        <f>Q20</f>
        <v>0</v>
      </c>
      <c r="R28" s="70"/>
      <c r="S28" s="70"/>
      <c r="T28" s="70"/>
      <c r="U28" s="70"/>
      <c r="V28" s="70"/>
      <c r="W28" s="71" t="s">
        <v>0</v>
      </c>
      <c r="X28" s="72"/>
    </row>
    <row r="29" spans="2:24" x14ac:dyDescent="0.25">
      <c r="B29" s="67"/>
      <c r="C29" s="67"/>
      <c r="D29" s="67"/>
      <c r="E29" s="67"/>
      <c r="F29" s="67"/>
      <c r="G29" s="67"/>
      <c r="H29" s="67"/>
      <c r="I29" s="67"/>
      <c r="J29" s="67"/>
      <c r="K29" s="87"/>
      <c r="L29" s="87"/>
      <c r="M29" s="87"/>
      <c r="N29" s="87"/>
      <c r="O29" s="87"/>
      <c r="P29" s="87"/>
      <c r="Q29" s="73"/>
      <c r="R29" s="74"/>
      <c r="S29" s="74"/>
      <c r="T29" s="74"/>
      <c r="U29" s="74"/>
      <c r="V29" s="74"/>
      <c r="W29" s="75"/>
      <c r="X29" s="76"/>
    </row>
    <row r="30" spans="2:24" x14ac:dyDescent="0.25">
      <c r="B30" s="67" t="s">
        <v>136</v>
      </c>
      <c r="C30" s="67"/>
      <c r="D30" s="67"/>
      <c r="E30" s="67"/>
      <c r="F30" s="67"/>
      <c r="G30" s="67"/>
      <c r="H30" s="67"/>
      <c r="I30" s="67"/>
      <c r="J30" s="67"/>
      <c r="K30" s="87" t="s">
        <v>135</v>
      </c>
      <c r="L30" s="87"/>
      <c r="M30" s="87"/>
      <c r="N30" s="87"/>
      <c r="O30" s="87"/>
      <c r="P30" s="87"/>
      <c r="Q30" s="69">
        <f>Q28*0.21</f>
        <v>0</v>
      </c>
      <c r="R30" s="70"/>
      <c r="S30" s="70"/>
      <c r="T30" s="70"/>
      <c r="U30" s="70"/>
      <c r="V30" s="70"/>
      <c r="W30" s="71" t="s">
        <v>0</v>
      </c>
      <c r="X30" s="72"/>
    </row>
    <row r="31" spans="2:24" x14ac:dyDescent="0.25">
      <c r="B31" s="88"/>
      <c r="C31" s="88"/>
      <c r="D31" s="88"/>
      <c r="E31" s="88"/>
      <c r="F31" s="88"/>
      <c r="G31" s="88"/>
      <c r="H31" s="88"/>
      <c r="I31" s="88"/>
      <c r="J31" s="88"/>
      <c r="K31" s="89"/>
      <c r="L31" s="89"/>
      <c r="M31" s="89"/>
      <c r="N31" s="89"/>
      <c r="O31" s="89"/>
      <c r="P31" s="89"/>
      <c r="Q31" s="90"/>
      <c r="R31" s="91"/>
      <c r="S31" s="91"/>
      <c r="T31" s="91"/>
      <c r="U31" s="91"/>
      <c r="V31" s="91"/>
      <c r="W31" s="92"/>
      <c r="X31" s="93"/>
    </row>
    <row r="32" spans="2:24" x14ac:dyDescent="0.25">
      <c r="B32" s="94" t="s">
        <v>137</v>
      </c>
      <c r="C32" s="95"/>
      <c r="D32" s="95"/>
      <c r="E32" s="95"/>
      <c r="F32" s="95"/>
      <c r="G32" s="95"/>
      <c r="H32" s="95"/>
      <c r="I32" s="95"/>
      <c r="J32" s="95"/>
      <c r="K32" s="96"/>
      <c r="L32" s="96"/>
      <c r="M32" s="96"/>
      <c r="N32" s="96"/>
      <c r="O32" s="96"/>
      <c r="P32" s="96"/>
      <c r="Q32" s="70">
        <v>0</v>
      </c>
      <c r="R32" s="70"/>
      <c r="S32" s="70"/>
      <c r="T32" s="70"/>
      <c r="U32" s="70"/>
      <c r="V32" s="70"/>
      <c r="W32" s="71" t="s">
        <v>0</v>
      </c>
      <c r="X32" s="72"/>
    </row>
    <row r="33" spans="1:27" x14ac:dyDescent="0.25">
      <c r="A33" s="56"/>
      <c r="B33" s="97"/>
      <c r="C33" s="64"/>
      <c r="D33" s="64"/>
      <c r="E33" s="64"/>
      <c r="F33" s="64"/>
      <c r="G33" s="64"/>
      <c r="H33" s="64"/>
      <c r="I33" s="64"/>
      <c r="J33" s="64"/>
      <c r="K33" s="98"/>
      <c r="L33" s="98"/>
      <c r="M33" s="98"/>
      <c r="N33" s="98"/>
      <c r="O33" s="98"/>
      <c r="P33" s="98"/>
      <c r="Q33" s="74"/>
      <c r="R33" s="74"/>
      <c r="S33" s="74"/>
      <c r="T33" s="74"/>
      <c r="U33" s="74"/>
      <c r="V33" s="74"/>
      <c r="W33" s="75"/>
      <c r="X33" s="76"/>
      <c r="Y33" s="56"/>
      <c r="Z33" s="56"/>
      <c r="AA33" s="56"/>
    </row>
    <row r="34" spans="1:27" x14ac:dyDescent="0.25">
      <c r="A34" s="56"/>
      <c r="B34" s="99" t="s">
        <v>138</v>
      </c>
      <c r="C34" s="100"/>
      <c r="D34" s="100"/>
      <c r="E34" s="100"/>
      <c r="F34" s="100"/>
      <c r="G34" s="100"/>
      <c r="H34" s="100"/>
      <c r="I34" s="100"/>
      <c r="J34" s="100"/>
      <c r="K34" s="100"/>
      <c r="L34" s="100"/>
      <c r="M34" s="100"/>
      <c r="N34" s="100"/>
      <c r="O34" s="100"/>
      <c r="P34" s="100"/>
      <c r="Q34" s="101">
        <f>Q28+Q30</f>
        <v>0</v>
      </c>
      <c r="R34" s="101"/>
      <c r="S34" s="101"/>
      <c r="T34" s="101"/>
      <c r="U34" s="101"/>
      <c r="V34" s="101"/>
      <c r="W34" s="102" t="s">
        <v>0</v>
      </c>
      <c r="X34" s="103"/>
      <c r="Y34" s="56"/>
      <c r="Z34" s="56"/>
      <c r="AA34" s="56"/>
    </row>
    <row r="35" spans="1:27" x14ac:dyDescent="0.25">
      <c r="A35" s="56"/>
      <c r="B35" s="104"/>
      <c r="C35" s="105"/>
      <c r="D35" s="105"/>
      <c r="E35" s="105"/>
      <c r="F35" s="105"/>
      <c r="G35" s="105"/>
      <c r="H35" s="105"/>
      <c r="I35" s="105"/>
      <c r="J35" s="105"/>
      <c r="K35" s="105"/>
      <c r="L35" s="105"/>
      <c r="M35" s="105"/>
      <c r="N35" s="105"/>
      <c r="O35" s="105"/>
      <c r="P35" s="105"/>
      <c r="Q35" s="106"/>
      <c r="R35" s="106"/>
      <c r="S35" s="106"/>
      <c r="T35" s="106"/>
      <c r="U35" s="106"/>
      <c r="V35" s="106"/>
      <c r="W35" s="107"/>
      <c r="X35" s="108"/>
      <c r="Y35" s="56"/>
      <c r="Z35" s="56"/>
      <c r="AA35" s="56"/>
    </row>
    <row r="37" spans="1:27" ht="15.75" x14ac:dyDescent="0.25">
      <c r="A37" s="56"/>
      <c r="B37" s="56"/>
      <c r="C37" s="56"/>
      <c r="D37" s="60" t="s">
        <v>139</v>
      </c>
      <c r="E37" s="62"/>
      <c r="F37" s="62"/>
      <c r="G37" s="62"/>
      <c r="H37" s="62"/>
      <c r="I37" s="62"/>
      <c r="J37" s="62"/>
      <c r="K37" s="56"/>
      <c r="L37" s="56"/>
      <c r="M37" s="56"/>
      <c r="N37" s="56"/>
      <c r="O37" s="60"/>
      <c r="P37" s="62"/>
      <c r="Q37" s="62"/>
      <c r="R37" s="62"/>
      <c r="S37" s="62"/>
      <c r="T37" s="62"/>
      <c r="U37" s="62"/>
      <c r="V37" s="60"/>
      <c r="W37" s="56"/>
      <c r="X37" s="56"/>
      <c r="Y37" s="56"/>
      <c r="Z37" s="56"/>
      <c r="AA37" s="56"/>
    </row>
    <row r="39" spans="1:27" ht="15.75" x14ac:dyDescent="0.25">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63"/>
      <c r="AA39" s="63"/>
    </row>
    <row r="40" spans="1:27" ht="15.75" x14ac:dyDescent="0.25">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63"/>
      <c r="AA40" s="63"/>
    </row>
    <row r="41" spans="1:27" ht="15.75" x14ac:dyDescent="0.25">
      <c r="A41" s="56"/>
      <c r="B41" s="56"/>
      <c r="C41" s="56"/>
      <c r="D41" s="56"/>
      <c r="E41" s="109"/>
      <c r="F41" s="109" t="s">
        <v>140</v>
      </c>
      <c r="G41" s="109"/>
      <c r="H41" s="109"/>
      <c r="I41" s="109"/>
      <c r="J41" s="109"/>
      <c r="K41" s="56"/>
      <c r="L41" s="56"/>
      <c r="M41" s="56"/>
      <c r="N41" s="56"/>
      <c r="O41" s="56"/>
      <c r="P41" s="109"/>
      <c r="Q41" s="109"/>
      <c r="R41" s="109"/>
      <c r="S41" s="109"/>
      <c r="T41" s="109"/>
      <c r="U41" s="109"/>
      <c r="V41" s="60"/>
      <c r="W41" s="56"/>
      <c r="X41" s="56"/>
      <c r="Y41" s="56"/>
      <c r="Z41" s="56"/>
      <c r="AA41" s="56"/>
    </row>
    <row r="42" spans="1:27" ht="15.75" x14ac:dyDescent="0.25">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3"/>
      <c r="AA42" s="63"/>
    </row>
    <row r="43" spans="1:27" ht="15.75" x14ac:dyDescent="0.2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3"/>
      <c r="AA43" s="63"/>
    </row>
    <row r="44" spans="1:27" ht="15.75" x14ac:dyDescent="0.25">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63"/>
    </row>
    <row r="45" spans="1:27" ht="15.75" x14ac:dyDescent="0.25">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63"/>
    </row>
    <row r="46" spans="1:27" ht="15.75" x14ac:dyDescent="0.25">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3"/>
    </row>
    <row r="47" spans="1:27" ht="15.75" x14ac:dyDescent="0.25">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3"/>
    </row>
    <row r="48" spans="1:27" ht="15.75" x14ac:dyDescent="0.25">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63"/>
    </row>
    <row r="49" spans="26:28" ht="15.75" x14ac:dyDescent="0.25">
      <c r="Z49" s="56"/>
      <c r="AA49" s="63"/>
      <c r="AB49" s="56"/>
    </row>
    <row r="50" spans="26:28" ht="15.75" x14ac:dyDescent="0.25">
      <c r="Z50" s="63"/>
      <c r="AA50" s="63"/>
      <c r="AB50" s="56"/>
    </row>
    <row r="51" spans="26:28" ht="15.75" x14ac:dyDescent="0.25">
      <c r="Z51" s="63"/>
      <c r="AA51" s="63"/>
      <c r="AB51" s="56"/>
    </row>
    <row r="52" spans="26:28" ht="15.75" x14ac:dyDescent="0.25">
      <c r="Z52" s="110"/>
      <c r="AA52" s="111"/>
      <c r="AB52" s="56"/>
    </row>
    <row r="53" spans="26:28" ht="15.75" x14ac:dyDescent="0.25">
      <c r="Z53" s="56"/>
      <c r="AA53" s="63"/>
      <c r="AB53" s="56"/>
    </row>
    <row r="54" spans="26:28" ht="15.75" x14ac:dyDescent="0.25">
      <c r="Z54" s="63"/>
      <c r="AA54" s="63"/>
      <c r="AB54" s="56"/>
    </row>
    <row r="55" spans="26:28" ht="15.75" x14ac:dyDescent="0.25">
      <c r="Z55" s="63"/>
      <c r="AA55" s="63"/>
      <c r="AB55" s="56"/>
    </row>
    <row r="56" spans="26:28" ht="15.75" x14ac:dyDescent="0.25">
      <c r="Z56" s="110"/>
      <c r="AA56" s="111"/>
      <c r="AB56" s="56"/>
    </row>
    <row r="57" spans="26:28" ht="15.75" x14ac:dyDescent="0.25">
      <c r="Z57" s="110"/>
      <c r="AA57" s="111"/>
      <c r="AB57" s="56"/>
    </row>
    <row r="58" spans="26:28" ht="15.75" x14ac:dyDescent="0.25">
      <c r="Z58" s="56"/>
      <c r="AA58" s="63"/>
      <c r="AB58" s="56"/>
    </row>
    <row r="59" spans="26:28" ht="15.75" x14ac:dyDescent="0.25">
      <c r="Z59" s="56"/>
      <c r="AA59" s="63"/>
      <c r="AB59" s="112"/>
    </row>
    <row r="60" spans="26:28" ht="15.75" x14ac:dyDescent="0.25">
      <c r="Z60" s="56"/>
      <c r="AA60" s="63"/>
      <c r="AB60" s="56"/>
    </row>
    <row r="61" spans="26:28" ht="15.75" x14ac:dyDescent="0.25">
      <c r="Z61" s="56"/>
      <c r="AA61" s="63"/>
      <c r="AB61" s="56"/>
    </row>
    <row r="62" spans="26:28" ht="15.75" x14ac:dyDescent="0.25">
      <c r="Z62" s="56"/>
      <c r="AA62" s="63"/>
      <c r="AB62" s="56"/>
    </row>
    <row r="63" spans="26:28" ht="15.75" x14ac:dyDescent="0.25">
      <c r="Z63" s="56"/>
      <c r="AA63" s="63"/>
      <c r="AB63" s="56"/>
    </row>
    <row r="64" spans="26:28" ht="15.75" x14ac:dyDescent="0.25">
      <c r="Z64" s="56"/>
      <c r="AA64" s="63"/>
      <c r="AB64" s="56"/>
    </row>
    <row r="65" spans="27:27" ht="15.75" x14ac:dyDescent="0.25">
      <c r="AA65" s="63"/>
    </row>
    <row r="66" spans="27:27" ht="15.75" x14ac:dyDescent="0.25">
      <c r="AA66" s="63"/>
    </row>
    <row r="67" spans="27:27" ht="15.75" x14ac:dyDescent="0.25">
      <c r="AA67" s="63"/>
    </row>
    <row r="68" spans="27:27" ht="15.75" x14ac:dyDescent="0.25">
      <c r="AA68" s="63"/>
    </row>
    <row r="69" spans="27:27" ht="15.75" x14ac:dyDescent="0.25">
      <c r="AA69" s="63"/>
    </row>
    <row r="70" spans="27:27" ht="15.75" x14ac:dyDescent="0.25">
      <c r="AA70" s="63"/>
    </row>
    <row r="93" spans="26:28" ht="15.75" x14ac:dyDescent="0.25">
      <c r="Z93" s="63"/>
      <c r="AA93" s="63"/>
      <c r="AB93" s="56"/>
    </row>
    <row r="95" spans="26:28" ht="15.75" x14ac:dyDescent="0.25">
      <c r="Z95" s="113"/>
      <c r="AA95" s="113"/>
      <c r="AB95" s="114"/>
    </row>
    <row r="96" spans="26:28" ht="15.75" x14ac:dyDescent="0.25">
      <c r="Z96" s="113"/>
      <c r="AA96" s="113"/>
      <c r="AB96" s="56"/>
    </row>
    <row r="97" spans="26:27" ht="15.75" x14ac:dyDescent="0.25">
      <c r="Z97" s="115"/>
      <c r="AA97" s="115"/>
    </row>
    <row r="98" spans="26:27" ht="15.75" x14ac:dyDescent="0.25">
      <c r="Z98" s="113"/>
      <c r="AA98" s="113"/>
    </row>
    <row r="99" spans="26:27" ht="15.75" x14ac:dyDescent="0.25">
      <c r="Z99" s="113"/>
      <c r="AA99" s="113"/>
    </row>
    <row r="100" spans="26:27" ht="15.75" x14ac:dyDescent="0.25">
      <c r="Z100" s="113"/>
      <c r="AA100" s="113"/>
    </row>
    <row r="102" spans="26:27" ht="15.75" x14ac:dyDescent="0.25">
      <c r="Z102" s="63"/>
      <c r="AA102" s="63"/>
    </row>
    <row r="114" spans="26:28" ht="15.75" x14ac:dyDescent="0.25">
      <c r="Z114" s="63"/>
      <c r="AA114" s="63"/>
      <c r="AB114" s="56"/>
    </row>
    <row r="116" spans="26:28" ht="15.75" x14ac:dyDescent="0.25">
      <c r="Z116" s="56"/>
      <c r="AA116" s="56"/>
      <c r="AB116" s="114"/>
    </row>
    <row r="117" spans="26:28" ht="15.75" x14ac:dyDescent="0.25">
      <c r="Z117" s="116"/>
      <c r="AA117" s="116"/>
      <c r="AB117" s="56"/>
    </row>
    <row r="119" spans="26:28" ht="15.75" x14ac:dyDescent="0.25">
      <c r="Z119" s="116"/>
      <c r="AA119" s="116"/>
      <c r="AB119" s="56"/>
    </row>
    <row r="121" spans="26:28" ht="15.75" x14ac:dyDescent="0.25">
      <c r="Z121" s="116"/>
      <c r="AA121" s="116"/>
      <c r="AB121" s="56"/>
    </row>
    <row r="122" spans="26:28" ht="15.75" x14ac:dyDescent="0.25">
      <c r="Z122" s="63"/>
      <c r="AA122" s="63"/>
      <c r="AB122" s="56"/>
    </row>
    <row r="125" spans="26:28" ht="15.75" x14ac:dyDescent="0.25">
      <c r="Z125" s="116"/>
      <c r="AA125" s="116"/>
      <c r="AB125" s="56"/>
    </row>
    <row r="127" spans="26:28" ht="15.75" x14ac:dyDescent="0.25">
      <c r="Z127" s="116"/>
      <c r="AA127" s="116"/>
      <c r="AB127" s="56"/>
    </row>
    <row r="129" spans="26:27" ht="15.75" x14ac:dyDescent="0.25">
      <c r="Z129" s="116"/>
      <c r="AA129" s="116"/>
    </row>
    <row r="131" spans="26:27" ht="15.75" x14ac:dyDescent="0.25">
      <c r="Z131" s="116"/>
      <c r="AA131" s="116"/>
    </row>
    <row r="135" spans="26:27" ht="15.75" x14ac:dyDescent="0.25">
      <c r="Z135" s="116"/>
      <c r="AA135" s="116"/>
    </row>
    <row r="137" spans="26:27" ht="15.75" x14ac:dyDescent="0.25">
      <c r="Z137" s="116"/>
      <c r="AA137" s="116"/>
    </row>
    <row r="138" spans="26:27" ht="15.75" x14ac:dyDescent="0.25">
      <c r="Z138" s="116"/>
      <c r="AA138" s="116"/>
    </row>
    <row r="139" spans="26:27" ht="15.75" x14ac:dyDescent="0.25">
      <c r="Z139" s="116"/>
      <c r="AA139" s="116"/>
    </row>
    <row r="140" spans="26:27" ht="15.75" x14ac:dyDescent="0.25">
      <c r="Z140" s="116"/>
      <c r="AA140" s="116"/>
    </row>
    <row r="141" spans="26:27" ht="15.75" x14ac:dyDescent="0.25">
      <c r="Z141" s="116"/>
      <c r="AA141" s="116"/>
    </row>
    <row r="142" spans="26:27" ht="15.75" x14ac:dyDescent="0.25">
      <c r="Z142" s="116"/>
      <c r="AA142" s="116"/>
    </row>
    <row r="143" spans="26:27" ht="15.75" x14ac:dyDescent="0.25">
      <c r="Z143" s="116"/>
      <c r="AA143" s="116"/>
    </row>
    <row r="144" spans="26:27" ht="15.75" x14ac:dyDescent="0.25">
      <c r="Z144" s="116"/>
      <c r="AA144" s="116"/>
    </row>
    <row r="145" spans="26:28" ht="15.75" x14ac:dyDescent="0.25">
      <c r="Z145" s="116"/>
      <c r="AA145" s="116"/>
      <c r="AB145" s="56"/>
    </row>
    <row r="147" spans="26:28" ht="15.75" x14ac:dyDescent="0.25">
      <c r="Z147" s="63"/>
      <c r="AA147" s="63"/>
      <c r="AB147" s="56"/>
    </row>
    <row r="149" spans="26:28" ht="15.75" x14ac:dyDescent="0.25">
      <c r="Z149" s="113"/>
      <c r="AA149" s="113"/>
      <c r="AB149" s="114"/>
    </row>
    <row r="150" spans="26:28" ht="15.75" x14ac:dyDescent="0.25">
      <c r="Z150" s="113"/>
      <c r="AA150" s="113"/>
      <c r="AB150" s="114"/>
    </row>
    <row r="151" spans="26:28" ht="15.75" x14ac:dyDescent="0.25">
      <c r="Z151" s="113"/>
      <c r="AA151" s="113"/>
      <c r="AB151" s="56"/>
    </row>
    <row r="152" spans="26:28" ht="15.75" x14ac:dyDescent="0.25">
      <c r="Z152" s="113"/>
      <c r="AA152" s="113"/>
      <c r="AB152" s="56"/>
    </row>
    <row r="154" spans="26:28" ht="15.75" x14ac:dyDescent="0.25">
      <c r="Z154" s="63"/>
      <c r="AA154" s="63"/>
      <c r="AB154" s="56"/>
    </row>
    <row r="162" spans="26:28" ht="15.75" x14ac:dyDescent="0.25">
      <c r="Z162" s="110"/>
      <c r="AA162" s="110"/>
      <c r="AB162" s="56"/>
    </row>
    <row r="163" spans="26:28" ht="15.75" x14ac:dyDescent="0.25">
      <c r="Z163" s="110"/>
      <c r="AA163" s="110"/>
      <c r="AB163" s="56"/>
    </row>
    <row r="164" spans="26:28" ht="15.75" x14ac:dyDescent="0.25">
      <c r="Z164" s="115"/>
      <c r="AA164" s="56"/>
      <c r="AB164" s="56"/>
    </row>
    <row r="167" spans="26:28" ht="15.75" x14ac:dyDescent="0.25">
      <c r="Z167" s="110"/>
      <c r="AA167" s="110"/>
      <c r="AB167" s="56"/>
    </row>
    <row r="168" spans="26:28" ht="15.75" x14ac:dyDescent="0.25">
      <c r="Z168" s="110"/>
      <c r="AA168" s="110"/>
      <c r="AB168" s="56"/>
    </row>
    <row r="171" spans="26:28" ht="15.75" x14ac:dyDescent="0.25">
      <c r="Z171" s="63"/>
      <c r="AA171" s="63"/>
      <c r="AB171" s="56"/>
    </row>
    <row r="173" spans="26:28" ht="15.75" x14ac:dyDescent="0.25">
      <c r="Z173" s="113"/>
      <c r="AA173" s="113"/>
      <c r="AB173" s="112"/>
    </row>
    <row r="174" spans="26:28" ht="15.75" x14ac:dyDescent="0.25">
      <c r="Z174" s="113"/>
      <c r="AA174" s="113"/>
      <c r="AB174" s="112"/>
    </row>
    <row r="175" spans="26:28" ht="15.75" x14ac:dyDescent="0.25">
      <c r="Z175" s="113"/>
      <c r="AA175" s="113"/>
      <c r="AB175" s="56"/>
    </row>
    <row r="176" spans="26:28" ht="15.75" x14ac:dyDescent="0.25">
      <c r="Z176" s="113"/>
      <c r="AA176" s="113"/>
      <c r="AB176" s="56"/>
    </row>
    <row r="178" spans="26:28" ht="15.75" x14ac:dyDescent="0.25">
      <c r="Z178" s="63"/>
      <c r="AA178" s="63"/>
      <c r="AB178" s="56"/>
    </row>
    <row r="179" spans="26:28" ht="15.75" x14ac:dyDescent="0.25">
      <c r="Z179" s="63"/>
      <c r="AA179" s="63"/>
      <c r="AB179" s="56"/>
    </row>
    <row r="180" spans="26:28" ht="15.75" x14ac:dyDescent="0.25">
      <c r="Z180" s="113"/>
      <c r="AA180" s="113"/>
      <c r="AB180" s="112"/>
    </row>
    <row r="181" spans="26:28" ht="15.75" x14ac:dyDescent="0.25">
      <c r="Z181" s="113"/>
      <c r="AA181" s="113"/>
      <c r="AB181" s="112"/>
    </row>
    <row r="182" spans="26:28" ht="15.75" x14ac:dyDescent="0.25">
      <c r="Z182" s="113"/>
      <c r="AA182" s="113"/>
      <c r="AB182" s="56"/>
    </row>
    <row r="183" spans="26:28" ht="15.75" x14ac:dyDescent="0.25">
      <c r="Z183" s="115"/>
      <c r="AA183" s="115"/>
      <c r="AB183" s="56"/>
    </row>
    <row r="185" spans="26:28" ht="15.75" x14ac:dyDescent="0.25">
      <c r="Z185" s="111"/>
      <c r="AA185" s="111"/>
      <c r="AB185" s="56"/>
    </row>
    <row r="186" spans="26:28" ht="15.75" x14ac:dyDescent="0.25">
      <c r="Z186" s="111"/>
      <c r="AA186" s="111"/>
      <c r="AB186" s="56"/>
    </row>
    <row r="187" spans="26:28" ht="15.75" x14ac:dyDescent="0.25">
      <c r="Z187" s="113"/>
      <c r="AA187" s="113"/>
      <c r="AB187" s="112"/>
    </row>
    <row r="188" spans="26:28" ht="15.75" x14ac:dyDescent="0.25">
      <c r="Z188" s="113"/>
      <c r="AA188" s="113"/>
      <c r="AB188" s="56"/>
    </row>
    <row r="189" spans="26:28" ht="15.75" x14ac:dyDescent="0.25">
      <c r="Z189" s="113"/>
      <c r="AA189" s="113"/>
      <c r="AB189" s="56"/>
    </row>
    <row r="190" spans="26:28" ht="15.75" x14ac:dyDescent="0.25">
      <c r="Z190" s="113"/>
      <c r="AA190" s="113"/>
      <c r="AB190" s="56"/>
    </row>
    <row r="191" spans="26:28" ht="15.75" x14ac:dyDescent="0.25">
      <c r="Z191" s="113"/>
      <c r="AA191" s="113"/>
      <c r="AB191" s="56"/>
    </row>
    <row r="192" spans="26:28" ht="15.75" x14ac:dyDescent="0.25">
      <c r="Z192" s="113"/>
      <c r="AA192" s="113"/>
      <c r="AB192" s="112"/>
    </row>
    <row r="193" spans="26:28" ht="15.75" x14ac:dyDescent="0.25">
      <c r="Z193" s="113"/>
      <c r="AA193" s="113"/>
      <c r="AB193" s="112"/>
    </row>
    <row r="194" spans="26:28" ht="15.75" x14ac:dyDescent="0.25">
      <c r="Z194" s="115"/>
      <c r="AA194" s="115"/>
      <c r="AB194" s="112"/>
    </row>
    <row r="195" spans="26:28" ht="15.75" x14ac:dyDescent="0.25">
      <c r="Z195" s="111"/>
      <c r="AA195" s="111"/>
      <c r="AB195" s="112"/>
    </row>
    <row r="196" spans="26:28" ht="15.75" x14ac:dyDescent="0.25">
      <c r="Z196" s="117"/>
      <c r="AA196" s="117"/>
      <c r="AB196" s="112"/>
    </row>
    <row r="197" spans="26:28" ht="15.75" x14ac:dyDescent="0.25">
      <c r="Z197" s="110"/>
      <c r="AA197" s="110"/>
      <c r="AB197" s="112"/>
    </row>
    <row r="198" spans="26:28" ht="15.75" x14ac:dyDescent="0.25">
      <c r="Z198" s="118"/>
      <c r="AA198" s="118"/>
      <c r="AB198" s="112"/>
    </row>
    <row r="199" spans="26:28" ht="15.75" x14ac:dyDescent="0.25">
      <c r="Z199" s="119"/>
      <c r="AA199" s="119"/>
      <c r="AB199" s="112"/>
    </row>
    <row r="200" spans="26:28" ht="15.75" x14ac:dyDescent="0.25">
      <c r="Z200" s="119"/>
      <c r="AA200" s="119"/>
      <c r="AB200" s="112"/>
    </row>
    <row r="201" spans="26:28" ht="15.75" x14ac:dyDescent="0.25">
      <c r="Z201" s="118"/>
      <c r="AA201" s="118"/>
      <c r="AB201" s="112"/>
    </row>
    <row r="202" spans="26:28" ht="15.75" x14ac:dyDescent="0.25">
      <c r="Z202" s="120"/>
      <c r="AA202" s="120"/>
      <c r="AB202" s="114"/>
    </row>
    <row r="203" spans="26:28" ht="15.75" x14ac:dyDescent="0.25">
      <c r="Z203" s="120"/>
      <c r="AA203" s="120"/>
      <c r="AB203" s="56"/>
    </row>
    <row r="204" spans="26:28" ht="15.75" x14ac:dyDescent="0.25">
      <c r="Z204" s="121"/>
      <c r="AA204" s="121"/>
      <c r="AB204" s="56"/>
    </row>
    <row r="205" spans="26:28" ht="15.75" x14ac:dyDescent="0.25">
      <c r="Z205" s="122"/>
      <c r="AA205" s="122"/>
      <c r="AB205" s="112"/>
    </row>
    <row r="206" spans="26:28" ht="15.75" x14ac:dyDescent="0.25">
      <c r="Z206" s="123"/>
      <c r="AA206" s="123"/>
      <c r="AB206" s="56"/>
    </row>
    <row r="207" spans="26:28" ht="15.75" x14ac:dyDescent="0.25">
      <c r="Z207" s="124"/>
      <c r="AA207" s="124"/>
      <c r="AB207" s="56"/>
    </row>
    <row r="208" spans="26:28" ht="15.75" x14ac:dyDescent="0.25">
      <c r="Z208" s="123"/>
      <c r="AA208" s="123"/>
      <c r="AB208" s="110"/>
    </row>
    <row r="209" spans="26:28" ht="15.75" x14ac:dyDescent="0.25">
      <c r="Z209" s="123"/>
      <c r="AA209" s="123"/>
      <c r="AB209" s="110"/>
    </row>
    <row r="210" spans="26:28" ht="15.75" x14ac:dyDescent="0.25">
      <c r="Z210" s="123"/>
      <c r="AA210" s="123"/>
      <c r="AB210" s="110"/>
    </row>
    <row r="211" spans="26:28" ht="15.75" x14ac:dyDescent="0.25">
      <c r="Z211" s="123"/>
      <c r="AA211" s="123"/>
      <c r="AB211" s="56"/>
    </row>
    <row r="212" spans="26:28" ht="15.75" x14ac:dyDescent="0.25">
      <c r="Z212" s="123"/>
      <c r="AA212" s="123"/>
      <c r="AB212" s="56"/>
    </row>
    <row r="213" spans="26:28" ht="15.75" x14ac:dyDescent="0.25">
      <c r="Z213" s="124"/>
      <c r="AA213" s="124"/>
      <c r="AB213" s="56"/>
    </row>
    <row r="214" spans="26:28" ht="15.75" x14ac:dyDescent="0.25">
      <c r="Z214" s="123"/>
      <c r="AA214" s="123"/>
      <c r="AB214" s="56"/>
    </row>
    <row r="215" spans="26:28" ht="15.75" x14ac:dyDescent="0.25">
      <c r="Z215" s="118"/>
      <c r="AA215" s="118"/>
      <c r="AB215" s="56"/>
    </row>
    <row r="216" spans="26:28" ht="15.75" x14ac:dyDescent="0.25">
      <c r="Z216" s="113"/>
      <c r="AA216" s="113"/>
      <c r="AB216" s="112"/>
    </row>
    <row r="217" spans="26:28" ht="15.75" x14ac:dyDescent="0.25">
      <c r="Z217" s="113"/>
      <c r="AA217" s="113"/>
      <c r="AB217" s="56"/>
    </row>
    <row r="218" spans="26:28" ht="15.75" x14ac:dyDescent="0.25">
      <c r="Z218" s="113"/>
      <c r="AA218" s="113"/>
      <c r="AB218" s="56"/>
    </row>
    <row r="219" spans="26:28" ht="15.75" x14ac:dyDescent="0.25">
      <c r="Z219" s="113"/>
      <c r="AA219" s="113"/>
      <c r="AB219" s="56"/>
    </row>
    <row r="220" spans="26:28" ht="15.75" x14ac:dyDescent="0.25">
      <c r="Z220" s="113"/>
      <c r="AA220" s="113"/>
      <c r="AB220" s="56"/>
    </row>
    <row r="221" spans="26:28" ht="15.75" x14ac:dyDescent="0.25">
      <c r="Z221" s="113"/>
      <c r="AA221" s="113"/>
      <c r="AB221" s="56"/>
    </row>
    <row r="222" spans="26:28" ht="15.75" x14ac:dyDescent="0.25">
      <c r="Z222" s="115"/>
      <c r="AA222" s="115"/>
      <c r="AB222" s="56"/>
    </row>
    <row r="223" spans="26:28" ht="15.75" x14ac:dyDescent="0.25">
      <c r="Z223" s="125"/>
      <c r="AA223" s="125"/>
      <c r="AB223" s="56"/>
    </row>
    <row r="224" spans="26:28" ht="15.75" x14ac:dyDescent="0.25">
      <c r="Z224" s="125"/>
      <c r="AA224" s="125"/>
      <c r="AB224" s="56"/>
    </row>
    <row r="225" spans="28:28" ht="15.75" x14ac:dyDescent="0.25">
      <c r="AB225" s="112"/>
    </row>
    <row r="250" spans="26:28" ht="15.75" x14ac:dyDescent="0.25">
      <c r="Z250" s="56"/>
      <c r="AA250" s="56"/>
      <c r="AB250" s="112"/>
    </row>
    <row r="251" spans="26:28" ht="15.75" x14ac:dyDescent="0.25">
      <c r="Z251" s="115"/>
      <c r="AA251" s="115"/>
      <c r="AB251" s="112"/>
    </row>
    <row r="252" spans="26:28" ht="15.75" x14ac:dyDescent="0.25">
      <c r="Z252" s="111"/>
      <c r="AA252" s="111"/>
      <c r="AB252" s="112"/>
    </row>
    <row r="253" spans="26:28" ht="15.75" x14ac:dyDescent="0.25">
      <c r="Z253" s="115"/>
      <c r="AA253" s="115"/>
      <c r="AB253" s="112"/>
    </row>
    <row r="254" spans="26:28" ht="15.75" x14ac:dyDescent="0.25">
      <c r="Z254" s="113"/>
      <c r="AA254" s="113"/>
      <c r="AB254" s="114"/>
    </row>
    <row r="255" spans="26:28" ht="15.75" x14ac:dyDescent="0.25">
      <c r="Z255" s="113"/>
      <c r="AA255" s="113"/>
      <c r="AB255" s="114"/>
    </row>
    <row r="256" spans="26:28" ht="15.75" x14ac:dyDescent="0.25">
      <c r="Z256" s="118"/>
      <c r="AA256" s="118"/>
      <c r="AB256" s="112"/>
    </row>
    <row r="257" spans="26:28" ht="15.75" x14ac:dyDescent="0.25">
      <c r="Z257" s="111"/>
      <c r="AA257" s="111"/>
      <c r="AB257" s="112"/>
    </row>
    <row r="258" spans="26:28" ht="15.75" x14ac:dyDescent="0.25">
      <c r="Z258" s="113"/>
      <c r="AA258" s="113"/>
      <c r="AB258" s="112"/>
    </row>
    <row r="259" spans="26:28" ht="15.75" x14ac:dyDescent="0.25">
      <c r="Z259" s="113"/>
      <c r="AA259" s="113"/>
      <c r="AB259" s="112"/>
    </row>
    <row r="260" spans="26:28" ht="15.75" x14ac:dyDescent="0.25">
      <c r="Z260" s="113"/>
      <c r="AA260" s="113"/>
      <c r="AB260" s="112"/>
    </row>
    <row r="261" spans="26:28" ht="15.75" x14ac:dyDescent="0.25">
      <c r="Z261" s="117"/>
      <c r="AA261" s="117"/>
      <c r="AB261" s="112"/>
    </row>
    <row r="262" spans="26:28" ht="15.75" x14ac:dyDescent="0.25">
      <c r="Z262" s="111"/>
      <c r="AA262" s="111"/>
      <c r="AB262" s="112"/>
    </row>
    <row r="263" spans="26:28" ht="15.75" x14ac:dyDescent="0.25">
      <c r="Z263" s="113"/>
      <c r="AA263" s="113"/>
      <c r="AB263" s="112"/>
    </row>
    <row r="264" spans="26:28" ht="15.75" x14ac:dyDescent="0.25">
      <c r="Z264" s="113"/>
      <c r="AA264" s="113"/>
      <c r="AB264" s="112"/>
    </row>
    <row r="265" spans="26:28" ht="15.75" x14ac:dyDescent="0.25">
      <c r="Z265" s="113"/>
      <c r="AA265" s="113"/>
      <c r="AB265" s="112"/>
    </row>
    <row r="266" spans="26:28" ht="15.75" x14ac:dyDescent="0.25">
      <c r="Z266" s="113"/>
      <c r="AA266" s="113"/>
      <c r="AB266" s="112"/>
    </row>
    <row r="267" spans="26:28" ht="15.75" x14ac:dyDescent="0.25">
      <c r="Z267" s="115"/>
      <c r="AA267" s="115"/>
      <c r="AB267" s="112"/>
    </row>
    <row r="269" spans="26:28" ht="15.75" x14ac:dyDescent="0.25">
      <c r="Z269" s="56"/>
      <c r="AA269" s="56"/>
      <c r="AB269" s="112"/>
    </row>
    <row r="282" spans="26:28" ht="15.75" x14ac:dyDescent="0.25">
      <c r="Z282" s="116"/>
      <c r="AA282" s="116"/>
      <c r="AB282" s="56"/>
    </row>
    <row r="283" spans="26:28" ht="15.75" x14ac:dyDescent="0.25">
      <c r="Z283" s="111"/>
      <c r="AA283" s="111"/>
      <c r="AB283" s="112"/>
    </row>
    <row r="284" spans="26:28" ht="15.75" x14ac:dyDescent="0.25">
      <c r="Z284" s="111"/>
      <c r="AA284" s="111"/>
      <c r="AB284" s="112"/>
    </row>
    <row r="285" spans="26:28" ht="15.75" x14ac:dyDescent="0.25">
      <c r="Z285" s="113"/>
      <c r="AA285" s="113"/>
      <c r="AB285" s="114"/>
    </row>
    <row r="286" spans="26:28" ht="15.75" x14ac:dyDescent="0.25">
      <c r="Z286" s="113"/>
      <c r="AA286" s="113"/>
      <c r="AB286" s="56"/>
    </row>
    <row r="287" spans="26:28" ht="15.75" x14ac:dyDescent="0.25">
      <c r="Z287" s="113"/>
      <c r="AA287" s="113"/>
      <c r="AB287" s="56"/>
    </row>
    <row r="288" spans="26:28" ht="15.75" x14ac:dyDescent="0.25">
      <c r="Z288" s="115"/>
      <c r="AA288" s="115"/>
      <c r="AB288" s="56"/>
    </row>
    <row r="293" spans="26:28" ht="15.75" x14ac:dyDescent="0.25">
      <c r="Z293" s="56"/>
      <c r="AA293" s="56"/>
      <c r="AB293" s="112"/>
    </row>
    <row r="300" spans="26:28" ht="15.75" x14ac:dyDescent="0.25">
      <c r="Z300" s="63"/>
      <c r="AA300" s="63"/>
      <c r="AB300" s="56"/>
    </row>
    <row r="301" spans="26:28" ht="15.75" x14ac:dyDescent="0.25">
      <c r="Z301" s="126"/>
      <c r="AA301" s="126"/>
      <c r="AB301" s="114"/>
    </row>
    <row r="302" spans="26:28" ht="15.75" x14ac:dyDescent="0.25">
      <c r="Z302" s="126"/>
      <c r="AA302" s="126"/>
      <c r="AB302" s="114"/>
    </row>
    <row r="303" spans="26:28" ht="15.75" x14ac:dyDescent="0.25">
      <c r="Z303" s="126"/>
      <c r="AA303" s="126"/>
      <c r="AB303" s="114"/>
    </row>
    <row r="304" spans="26:28" ht="15.75" x14ac:dyDescent="0.25">
      <c r="Z304" s="126"/>
      <c r="AA304" s="126"/>
      <c r="AB304" s="114"/>
    </row>
    <row r="305" spans="26:28" ht="15.75" x14ac:dyDescent="0.25">
      <c r="Z305" s="126"/>
      <c r="AA305" s="126"/>
      <c r="AB305" s="114"/>
    </row>
    <row r="306" spans="26:28" ht="15.75" x14ac:dyDescent="0.25">
      <c r="Z306" s="126"/>
      <c r="AA306" s="126"/>
      <c r="AB306" s="56"/>
    </row>
    <row r="307" spans="26:28" ht="15.75" x14ac:dyDescent="0.25">
      <c r="Z307" s="116"/>
      <c r="AA307" s="116"/>
      <c r="AB307" s="56"/>
    </row>
    <row r="308" spans="26:28" ht="15.75" x14ac:dyDescent="0.25">
      <c r="Z308" s="56"/>
      <c r="AA308" s="56"/>
      <c r="AB308" s="112"/>
    </row>
    <row r="309" spans="26:28" ht="15.75" x14ac:dyDescent="0.25">
      <c r="Z309" s="56"/>
      <c r="AA309" s="56"/>
      <c r="AB309" s="112"/>
    </row>
    <row r="310" spans="26:28" ht="15.75" x14ac:dyDescent="0.25">
      <c r="Z310" s="56"/>
      <c r="AA310" s="56"/>
      <c r="AB310" s="112"/>
    </row>
    <row r="311" spans="26:28" ht="15.75" x14ac:dyDescent="0.25">
      <c r="Z311" s="56"/>
      <c r="AA311" s="56"/>
      <c r="AB311" s="112"/>
    </row>
    <row r="312" spans="26:28" ht="15.75" x14ac:dyDescent="0.25">
      <c r="Z312" s="56"/>
      <c r="AA312" s="56"/>
      <c r="AB312" s="112"/>
    </row>
    <row r="315" spans="26:28" ht="15.75" x14ac:dyDescent="0.25">
      <c r="Z315" s="56"/>
      <c r="AA315" s="56"/>
      <c r="AB315" s="112"/>
    </row>
    <row r="331" spans="28:28" ht="15.75" x14ac:dyDescent="0.25">
      <c r="AB331" s="112"/>
    </row>
    <row r="332" spans="28:28" ht="15.75" x14ac:dyDescent="0.25">
      <c r="AB332" s="112"/>
    </row>
    <row r="336" spans="28:28" ht="15.75" x14ac:dyDescent="0.25">
      <c r="AB336" s="112"/>
    </row>
    <row r="338" spans="26:28" ht="15.75" x14ac:dyDescent="0.25">
      <c r="Z338" s="56"/>
      <c r="AA338" s="56"/>
      <c r="AB338" s="114"/>
    </row>
    <row r="339" spans="26:28" ht="15.75" x14ac:dyDescent="0.25">
      <c r="Z339" s="56"/>
      <c r="AA339" s="56"/>
      <c r="AB339" s="114"/>
    </row>
    <row r="342" spans="26:28" ht="15.75" x14ac:dyDescent="0.25">
      <c r="Z342" s="56"/>
      <c r="AA342" s="56"/>
      <c r="AB342" s="114"/>
    </row>
    <row r="343" spans="26:28" ht="15.75" x14ac:dyDescent="0.25">
      <c r="Z343" s="113"/>
      <c r="AA343" s="113"/>
      <c r="AB343" s="56"/>
    </row>
    <row r="344" spans="26:28" ht="15.75" x14ac:dyDescent="0.25">
      <c r="Z344" s="127"/>
      <c r="AA344" s="127"/>
      <c r="AB344" s="56"/>
    </row>
    <row r="345" spans="26:28" ht="15.75" x14ac:dyDescent="0.25">
      <c r="Z345" s="63"/>
      <c r="AA345" s="63"/>
      <c r="AB345" s="56"/>
    </row>
    <row r="346" spans="26:28" ht="15.75" x14ac:dyDescent="0.25">
      <c r="Z346" s="113"/>
      <c r="AA346" s="113"/>
      <c r="AB346" s="114"/>
    </row>
    <row r="347" spans="26:28" ht="15.75" x14ac:dyDescent="0.25">
      <c r="Z347" s="113"/>
      <c r="AA347" s="113"/>
      <c r="AB347" s="114"/>
    </row>
    <row r="348" spans="26:28" ht="15.75" x14ac:dyDescent="0.25">
      <c r="Z348" s="115"/>
      <c r="AA348" s="115"/>
      <c r="AB348" s="56"/>
    </row>
    <row r="349" spans="26:28" ht="15.75" x14ac:dyDescent="0.25">
      <c r="Z349" s="113"/>
      <c r="AA349" s="113"/>
      <c r="AB349" s="112"/>
    </row>
    <row r="350" spans="26:28" ht="15.75" x14ac:dyDescent="0.25">
      <c r="Z350" s="113"/>
      <c r="AA350" s="113"/>
      <c r="AB350" s="112"/>
    </row>
    <row r="351" spans="26:28" ht="15.75" x14ac:dyDescent="0.25">
      <c r="Z351" s="113"/>
      <c r="AA351" s="113"/>
      <c r="AB351" s="112"/>
    </row>
    <row r="352" spans="26:28" ht="15.75" x14ac:dyDescent="0.25">
      <c r="Z352" s="115"/>
      <c r="AA352" s="115"/>
      <c r="AB352" s="112"/>
    </row>
    <row r="353" spans="26:28" ht="15.75" x14ac:dyDescent="0.25">
      <c r="Z353" s="63"/>
      <c r="AA353" s="63"/>
      <c r="AB353" s="56"/>
    </row>
    <row r="354" spans="26:28" ht="15.75" x14ac:dyDescent="0.25">
      <c r="Z354" s="113"/>
      <c r="AA354" s="113"/>
      <c r="AB354" s="114"/>
    </row>
    <row r="355" spans="26:28" ht="15.75" x14ac:dyDescent="0.25">
      <c r="Z355" s="113"/>
      <c r="AA355" s="113"/>
      <c r="AB355" s="112"/>
    </row>
    <row r="356" spans="26:28" ht="15.75" x14ac:dyDescent="0.25">
      <c r="Z356" s="113"/>
      <c r="AA356" s="113"/>
      <c r="AB356" s="56"/>
    </row>
    <row r="357" spans="26:28" ht="15.75" x14ac:dyDescent="0.25">
      <c r="Z357" s="113"/>
      <c r="AA357" s="113"/>
      <c r="AB357" s="56"/>
    </row>
    <row r="358" spans="26:28" ht="15.75" x14ac:dyDescent="0.25">
      <c r="Z358" s="113"/>
      <c r="AA358" s="113"/>
      <c r="AB358" s="56"/>
    </row>
    <row r="359" spans="26:28" ht="15.75" x14ac:dyDescent="0.25">
      <c r="Z359" s="113"/>
      <c r="AA359" s="113"/>
      <c r="AB359" s="56"/>
    </row>
    <row r="360" spans="26:28" ht="15.75" x14ac:dyDescent="0.25">
      <c r="Z360" s="113"/>
      <c r="AA360" s="113"/>
      <c r="AB360" s="56"/>
    </row>
    <row r="361" spans="26:28" ht="15.75" x14ac:dyDescent="0.25">
      <c r="Z361" s="113"/>
      <c r="AA361" s="113"/>
      <c r="AB361" s="56"/>
    </row>
    <row r="362" spans="26:28" ht="15.75" x14ac:dyDescent="0.25">
      <c r="Z362" s="113"/>
      <c r="AA362" s="113"/>
      <c r="AB362" s="56"/>
    </row>
    <row r="363" spans="26:28" ht="15.75" x14ac:dyDescent="0.25">
      <c r="Z363" s="113"/>
      <c r="AA363" s="113"/>
      <c r="AB363" s="56"/>
    </row>
    <row r="365" spans="26:28" ht="15.75" x14ac:dyDescent="0.25">
      <c r="Z365" s="111"/>
      <c r="AA365" s="111"/>
      <c r="AB365" s="56"/>
    </row>
    <row r="366" spans="26:28" ht="15.75" x14ac:dyDescent="0.25">
      <c r="Z366" s="113"/>
      <c r="AA366" s="113"/>
      <c r="AB366" s="114"/>
    </row>
    <row r="367" spans="26:28" ht="15.75" x14ac:dyDescent="0.25">
      <c r="Z367" s="113"/>
      <c r="AA367" s="113"/>
      <c r="AB367" s="114"/>
    </row>
    <row r="368" spans="26:28" ht="15.75" x14ac:dyDescent="0.25">
      <c r="Z368" s="113"/>
      <c r="AA368" s="113"/>
      <c r="AB368" s="56"/>
    </row>
    <row r="373" spans="26:28" ht="15.75" x14ac:dyDescent="0.25">
      <c r="Z373" s="113"/>
      <c r="AA373" s="113"/>
      <c r="AB373" s="56"/>
    </row>
    <row r="375" spans="26:28" ht="15.75" x14ac:dyDescent="0.25">
      <c r="Z375" s="113"/>
      <c r="AA375" s="113"/>
      <c r="AB375" s="56"/>
    </row>
    <row r="376" spans="26:28" ht="15.75" x14ac:dyDescent="0.25">
      <c r="Z376" s="56"/>
      <c r="AA376" s="56"/>
      <c r="AB376" s="114"/>
    </row>
    <row r="377" spans="26:28" ht="15.75" x14ac:dyDescent="0.25">
      <c r="Z377" s="113"/>
      <c r="AA377" s="113"/>
      <c r="AB377" s="56"/>
    </row>
    <row r="379" spans="26:28" ht="15.75" x14ac:dyDescent="0.25">
      <c r="Z379" s="113"/>
      <c r="AA379" s="113"/>
      <c r="AB379" s="56"/>
    </row>
    <row r="381" spans="26:28" ht="15.75" x14ac:dyDescent="0.25">
      <c r="Z381" s="113"/>
      <c r="AA381" s="113"/>
      <c r="AB381" s="56"/>
    </row>
    <row r="383" spans="26:28" ht="15.75" x14ac:dyDescent="0.25">
      <c r="Z383" s="113"/>
      <c r="AA383" s="113"/>
      <c r="AB383" s="56"/>
    </row>
    <row r="385" spans="1:28" ht="15.75" x14ac:dyDescent="0.2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113"/>
      <c r="AA385" s="113"/>
      <c r="AB385" s="56"/>
    </row>
    <row r="387" spans="1:28" ht="15.75" x14ac:dyDescent="0.25">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113"/>
      <c r="AA387" s="113"/>
      <c r="AB387" s="63"/>
    </row>
    <row r="389" spans="1:28" ht="15.75" x14ac:dyDescent="0.2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113"/>
      <c r="AA389" s="113"/>
      <c r="AB389" s="114"/>
    </row>
    <row r="391" spans="1:28" ht="15.75" x14ac:dyDescent="0.25">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113"/>
      <c r="AA391" s="113"/>
      <c r="AB391" s="56"/>
    </row>
    <row r="394" spans="1:28" ht="15.75" x14ac:dyDescent="0.25">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111"/>
      <c r="AA394" s="111"/>
      <c r="AB394" s="56"/>
    </row>
    <row r="403" spans="28:28" ht="15.75" x14ac:dyDescent="0.25">
      <c r="AB403" s="128"/>
    </row>
  </sheetData>
  <mergeCells count="40">
    <mergeCell ref="B34:P35"/>
    <mergeCell ref="Q34:V35"/>
    <mergeCell ref="W34:X35"/>
    <mergeCell ref="B30:J31"/>
    <mergeCell ref="K30:P31"/>
    <mergeCell ref="Q30:V31"/>
    <mergeCell ref="W30:X31"/>
    <mergeCell ref="B32:J33"/>
    <mergeCell ref="K32:P33"/>
    <mergeCell ref="Q32:V33"/>
    <mergeCell ref="W32:X33"/>
    <mergeCell ref="B26:J27"/>
    <mergeCell ref="K26:P27"/>
    <mergeCell ref="Q26:V27"/>
    <mergeCell ref="W26:X27"/>
    <mergeCell ref="B28:J29"/>
    <mergeCell ref="K28:P29"/>
    <mergeCell ref="Q28:V29"/>
    <mergeCell ref="W28:X29"/>
    <mergeCell ref="B20:P21"/>
    <mergeCell ref="Q20:V21"/>
    <mergeCell ref="W20:X21"/>
    <mergeCell ref="B24:J25"/>
    <mergeCell ref="K24:P25"/>
    <mergeCell ref="Q24:V25"/>
    <mergeCell ref="W24:X25"/>
    <mergeCell ref="W14:X15"/>
    <mergeCell ref="B16:P17"/>
    <mergeCell ref="Q16:V17"/>
    <mergeCell ref="W16:X17"/>
    <mergeCell ref="B18:P19"/>
    <mergeCell ref="Q18:V19"/>
    <mergeCell ref="W18:X19"/>
    <mergeCell ref="R7:V7"/>
    <mergeCell ref="R8:V8"/>
    <mergeCell ref="R9:V9"/>
    <mergeCell ref="R10:V10"/>
    <mergeCell ref="R11:V11"/>
    <mergeCell ref="B14:P15"/>
    <mergeCell ref="Q14:V1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7BE0-B30A-4B0D-B290-0758ED8D91D4}">
  <dimension ref="A1:L72"/>
  <sheetViews>
    <sheetView topLeftCell="A30" zoomScale="99" zoomScaleNormal="55" workbookViewId="0">
      <selection activeCell="B66" sqref="B66"/>
    </sheetView>
  </sheetViews>
  <sheetFormatPr defaultRowHeight="15" x14ac:dyDescent="0.25"/>
  <cols>
    <col min="1" max="1" width="8.85546875" style="41"/>
    <col min="2" max="2" width="82.140625" style="17" customWidth="1"/>
    <col min="3" max="5" width="9.140625" style="17"/>
    <col min="6" max="6" width="16.7109375" style="17" customWidth="1"/>
    <col min="7" max="7" width="15.7109375" style="17" customWidth="1"/>
    <col min="8" max="8" width="17.7109375" style="17" customWidth="1"/>
    <col min="9" max="9" width="14.28515625" style="17" customWidth="1"/>
    <col min="10" max="11" width="9.140625" style="17"/>
    <col min="12" max="12" width="14.7109375" style="17" bestFit="1" customWidth="1"/>
    <col min="13" max="16384" width="9.140625" style="17"/>
  </cols>
  <sheetData>
    <row r="1" spans="1:9" x14ac:dyDescent="0.25">
      <c r="A1" s="14" t="s">
        <v>9</v>
      </c>
      <c r="B1" s="15" t="s">
        <v>10</v>
      </c>
      <c r="C1" s="15" t="s">
        <v>11</v>
      </c>
      <c r="D1" s="15" t="s">
        <v>12</v>
      </c>
      <c r="E1" s="15" t="s">
        <v>3</v>
      </c>
      <c r="F1" s="15"/>
      <c r="G1" s="15"/>
      <c r="H1" s="15" t="s">
        <v>2</v>
      </c>
      <c r="I1" s="16"/>
    </row>
    <row r="2" spans="1:9" ht="15.75" thickBot="1" x14ac:dyDescent="0.3">
      <c r="A2" s="18"/>
      <c r="B2" s="19"/>
      <c r="C2" s="19"/>
      <c r="D2" s="19"/>
      <c r="E2" s="19" t="s">
        <v>5</v>
      </c>
      <c r="F2" s="19" t="s">
        <v>13</v>
      </c>
      <c r="G2" s="19" t="s">
        <v>14</v>
      </c>
      <c r="H2" s="19" t="s">
        <v>13</v>
      </c>
      <c r="I2" s="20" t="s">
        <v>14</v>
      </c>
    </row>
    <row r="3" spans="1:9" ht="15.75" thickBot="1" x14ac:dyDescent="0.3">
      <c r="A3" s="3" t="s">
        <v>29</v>
      </c>
      <c r="B3" s="8" t="s">
        <v>8</v>
      </c>
      <c r="C3" s="1"/>
      <c r="D3" s="1"/>
      <c r="E3" s="1"/>
      <c r="F3" s="2">
        <f>SUM(F4:F25)</f>
        <v>0</v>
      </c>
      <c r="G3" s="2">
        <f>SUM(G4:G25)</f>
        <v>0</v>
      </c>
      <c r="H3" s="2">
        <f>SUM(H4:H25)</f>
        <v>0</v>
      </c>
      <c r="I3" s="6">
        <f>SUM(I4:I25)</f>
        <v>0</v>
      </c>
    </row>
    <row r="4" spans="1:9" x14ac:dyDescent="0.25">
      <c r="A4" s="21" t="s">
        <v>15</v>
      </c>
      <c r="B4" s="11" t="s">
        <v>80</v>
      </c>
      <c r="C4" s="11">
        <v>18</v>
      </c>
      <c r="D4" s="11" t="s">
        <v>57</v>
      </c>
      <c r="E4" s="11"/>
      <c r="F4" s="11">
        <f t="shared" ref="F4:F38" si="0">C4*E4</f>
        <v>0</v>
      </c>
      <c r="G4" s="22" t="s">
        <v>1</v>
      </c>
      <c r="H4" s="11">
        <f>F4*1.21</f>
        <v>0</v>
      </c>
      <c r="I4" s="23" t="s">
        <v>1</v>
      </c>
    </row>
    <row r="5" spans="1:9" x14ac:dyDescent="0.25">
      <c r="A5" s="24" t="s">
        <v>16</v>
      </c>
      <c r="B5" s="9" t="s">
        <v>81</v>
      </c>
      <c r="C5" s="9">
        <v>24</v>
      </c>
      <c r="D5" s="9" t="s">
        <v>57</v>
      </c>
      <c r="E5" s="9"/>
      <c r="F5" s="11">
        <f t="shared" si="0"/>
        <v>0</v>
      </c>
      <c r="G5" s="25" t="s">
        <v>1</v>
      </c>
      <c r="H5" s="11">
        <f t="shared" ref="H5:H25" si="1">F5*1.21</f>
        <v>0</v>
      </c>
      <c r="I5" s="23" t="s">
        <v>1</v>
      </c>
    </row>
    <row r="6" spans="1:9" x14ac:dyDescent="0.25">
      <c r="A6" s="21" t="s">
        <v>17</v>
      </c>
      <c r="B6" s="9" t="s">
        <v>82</v>
      </c>
      <c r="C6" s="9">
        <v>125</v>
      </c>
      <c r="D6" s="9" t="s">
        <v>57</v>
      </c>
      <c r="E6" s="9"/>
      <c r="F6" s="11">
        <f t="shared" si="0"/>
        <v>0</v>
      </c>
      <c r="G6" s="25" t="s">
        <v>1</v>
      </c>
      <c r="H6" s="11">
        <f t="shared" si="1"/>
        <v>0</v>
      </c>
      <c r="I6" s="23" t="s">
        <v>1</v>
      </c>
    </row>
    <row r="7" spans="1:9" x14ac:dyDescent="0.25">
      <c r="A7" s="24" t="s">
        <v>18</v>
      </c>
      <c r="B7" s="9" t="s">
        <v>83</v>
      </c>
      <c r="C7" s="9">
        <v>61</v>
      </c>
      <c r="D7" s="9" t="s">
        <v>57</v>
      </c>
      <c r="E7" s="9"/>
      <c r="F7" s="11">
        <f t="shared" si="0"/>
        <v>0</v>
      </c>
      <c r="G7" s="25" t="s">
        <v>1</v>
      </c>
      <c r="H7" s="11">
        <f t="shared" si="1"/>
        <v>0</v>
      </c>
      <c r="I7" s="23" t="s">
        <v>1</v>
      </c>
    </row>
    <row r="8" spans="1:9" x14ac:dyDescent="0.25">
      <c r="A8" s="21" t="s">
        <v>19</v>
      </c>
      <c r="B8" s="9" t="s">
        <v>84</v>
      </c>
      <c r="C8" s="9">
        <v>34</v>
      </c>
      <c r="D8" s="9" t="s">
        <v>57</v>
      </c>
      <c r="E8" s="9"/>
      <c r="F8" s="11">
        <f t="shared" si="0"/>
        <v>0</v>
      </c>
      <c r="G8" s="25" t="s">
        <v>1</v>
      </c>
      <c r="H8" s="11">
        <f t="shared" si="1"/>
        <v>0</v>
      </c>
      <c r="I8" s="23" t="s">
        <v>1</v>
      </c>
    </row>
    <row r="9" spans="1:9" x14ac:dyDescent="0.25">
      <c r="A9" s="24" t="s">
        <v>20</v>
      </c>
      <c r="B9" s="9" t="s">
        <v>85</v>
      </c>
      <c r="C9" s="9">
        <v>121</v>
      </c>
      <c r="D9" s="9" t="s">
        <v>57</v>
      </c>
      <c r="E9" s="9"/>
      <c r="F9" s="11">
        <f t="shared" si="0"/>
        <v>0</v>
      </c>
      <c r="G9" s="25" t="s">
        <v>1</v>
      </c>
      <c r="H9" s="11">
        <f t="shared" si="1"/>
        <v>0</v>
      </c>
      <c r="I9" s="23" t="s">
        <v>1</v>
      </c>
    </row>
    <row r="10" spans="1:9" x14ac:dyDescent="0.25">
      <c r="A10" s="21" t="s">
        <v>21</v>
      </c>
      <c r="B10" s="9" t="s">
        <v>86</v>
      </c>
      <c r="C10" s="9">
        <v>51</v>
      </c>
      <c r="D10" s="9" t="s">
        <v>57</v>
      </c>
      <c r="E10" s="9"/>
      <c r="F10" s="11">
        <f t="shared" si="0"/>
        <v>0</v>
      </c>
      <c r="G10" s="25" t="s">
        <v>1</v>
      </c>
      <c r="H10" s="11">
        <f t="shared" si="1"/>
        <v>0</v>
      </c>
      <c r="I10" s="23" t="s">
        <v>1</v>
      </c>
    </row>
    <row r="11" spans="1:9" x14ac:dyDescent="0.25">
      <c r="A11" s="24" t="s">
        <v>22</v>
      </c>
      <c r="B11" s="9" t="s">
        <v>76</v>
      </c>
      <c r="C11" s="9">
        <v>2</v>
      </c>
      <c r="D11" s="9" t="s">
        <v>57</v>
      </c>
      <c r="E11" s="9"/>
      <c r="F11" s="11">
        <f t="shared" si="0"/>
        <v>0</v>
      </c>
      <c r="G11" s="25" t="s">
        <v>1</v>
      </c>
      <c r="H11" s="11">
        <f t="shared" si="1"/>
        <v>0</v>
      </c>
      <c r="I11" s="23" t="s">
        <v>1</v>
      </c>
    </row>
    <row r="12" spans="1:9" x14ac:dyDescent="0.25">
      <c r="A12" s="21" t="s">
        <v>23</v>
      </c>
      <c r="B12" s="9" t="s">
        <v>77</v>
      </c>
      <c r="C12" s="9">
        <v>2</v>
      </c>
      <c r="D12" s="9" t="s">
        <v>57</v>
      </c>
      <c r="E12" s="9"/>
      <c r="F12" s="11">
        <f t="shared" si="0"/>
        <v>0</v>
      </c>
      <c r="G12" s="25" t="s">
        <v>1</v>
      </c>
      <c r="H12" s="11">
        <f t="shared" si="1"/>
        <v>0</v>
      </c>
      <c r="I12" s="23" t="s">
        <v>1</v>
      </c>
    </row>
    <row r="13" spans="1:9" x14ac:dyDescent="0.25">
      <c r="A13" s="24" t="s">
        <v>24</v>
      </c>
      <c r="B13" s="9" t="s">
        <v>78</v>
      </c>
      <c r="C13" s="9">
        <v>1</v>
      </c>
      <c r="D13" s="9" t="s">
        <v>57</v>
      </c>
      <c r="E13" s="9"/>
      <c r="F13" s="25" t="s">
        <v>1</v>
      </c>
      <c r="G13" s="11">
        <f>C13*E13</f>
        <v>0</v>
      </c>
      <c r="H13" s="25" t="s">
        <v>1</v>
      </c>
      <c r="I13" s="23">
        <f>G13*1.21</f>
        <v>0</v>
      </c>
    </row>
    <row r="14" spans="1:9" x14ac:dyDescent="0.25">
      <c r="A14" s="21" t="s">
        <v>25</v>
      </c>
      <c r="B14" s="9" t="s">
        <v>71</v>
      </c>
      <c r="C14" s="9">
        <v>28</v>
      </c>
      <c r="D14" s="9" t="s">
        <v>57</v>
      </c>
      <c r="E14" s="9"/>
      <c r="F14" s="11">
        <f t="shared" si="0"/>
        <v>0</v>
      </c>
      <c r="G14" s="25" t="s">
        <v>1</v>
      </c>
      <c r="H14" s="11">
        <f t="shared" si="1"/>
        <v>0</v>
      </c>
      <c r="I14" s="23" t="s">
        <v>1</v>
      </c>
    </row>
    <row r="15" spans="1:9" x14ac:dyDescent="0.25">
      <c r="A15" s="24" t="s">
        <v>26</v>
      </c>
      <c r="B15" s="9" t="s">
        <v>89</v>
      </c>
      <c r="C15" s="9">
        <v>17</v>
      </c>
      <c r="D15" s="9" t="s">
        <v>57</v>
      </c>
      <c r="E15" s="9"/>
      <c r="F15" s="11">
        <f t="shared" si="0"/>
        <v>0</v>
      </c>
      <c r="G15" s="25" t="s">
        <v>1</v>
      </c>
      <c r="H15" s="11">
        <f t="shared" si="1"/>
        <v>0</v>
      </c>
      <c r="I15" s="23" t="s">
        <v>1</v>
      </c>
    </row>
    <row r="16" spans="1:9" x14ac:dyDescent="0.25">
      <c r="A16" s="21" t="s">
        <v>27</v>
      </c>
      <c r="B16" s="9" t="s">
        <v>90</v>
      </c>
      <c r="C16" s="9">
        <v>7</v>
      </c>
      <c r="D16" s="9" t="s">
        <v>57</v>
      </c>
      <c r="E16" s="9"/>
      <c r="F16" s="11">
        <f t="shared" si="0"/>
        <v>0</v>
      </c>
      <c r="G16" s="25" t="s">
        <v>1</v>
      </c>
      <c r="H16" s="11">
        <f t="shared" si="1"/>
        <v>0</v>
      </c>
      <c r="I16" s="23" t="s">
        <v>1</v>
      </c>
    </row>
    <row r="17" spans="1:9" x14ac:dyDescent="0.25">
      <c r="A17" s="24" t="s">
        <v>28</v>
      </c>
      <c r="B17" s="9" t="s">
        <v>91</v>
      </c>
      <c r="C17" s="9">
        <v>2</v>
      </c>
      <c r="D17" s="9" t="s">
        <v>57</v>
      </c>
      <c r="E17" s="9"/>
      <c r="F17" s="11">
        <f t="shared" si="0"/>
        <v>0</v>
      </c>
      <c r="G17" s="25" t="s">
        <v>1</v>
      </c>
      <c r="H17" s="11">
        <f t="shared" si="1"/>
        <v>0</v>
      </c>
      <c r="I17" s="23" t="s">
        <v>1</v>
      </c>
    </row>
    <row r="18" spans="1:9" x14ac:dyDescent="0.25">
      <c r="A18" s="21" t="s">
        <v>66</v>
      </c>
      <c r="B18" s="9" t="s">
        <v>106</v>
      </c>
      <c r="C18" s="9">
        <v>15</v>
      </c>
      <c r="D18" s="9" t="s">
        <v>57</v>
      </c>
      <c r="E18" s="9"/>
      <c r="F18" s="11">
        <f t="shared" si="0"/>
        <v>0</v>
      </c>
      <c r="G18" s="25" t="s">
        <v>1</v>
      </c>
      <c r="H18" s="11">
        <f t="shared" si="1"/>
        <v>0</v>
      </c>
      <c r="I18" s="23" t="s">
        <v>1</v>
      </c>
    </row>
    <row r="19" spans="1:9" x14ac:dyDescent="0.25">
      <c r="A19" s="24" t="s">
        <v>67</v>
      </c>
      <c r="B19" s="9" t="s">
        <v>70</v>
      </c>
      <c r="C19" s="9">
        <v>35</v>
      </c>
      <c r="D19" s="9" t="s">
        <v>57</v>
      </c>
      <c r="E19" s="9"/>
      <c r="F19" s="11">
        <f t="shared" si="0"/>
        <v>0</v>
      </c>
      <c r="G19" s="25" t="s">
        <v>1</v>
      </c>
      <c r="H19" s="11">
        <f t="shared" si="1"/>
        <v>0</v>
      </c>
      <c r="I19" s="23" t="s">
        <v>1</v>
      </c>
    </row>
    <row r="20" spans="1:9" x14ac:dyDescent="0.25">
      <c r="A20" s="21" t="s">
        <v>87</v>
      </c>
      <c r="B20" s="9" t="s">
        <v>96</v>
      </c>
      <c r="C20" s="9">
        <v>1</v>
      </c>
      <c r="D20" s="9" t="s">
        <v>57</v>
      </c>
      <c r="E20" s="9"/>
      <c r="F20" s="11">
        <f t="shared" si="0"/>
        <v>0</v>
      </c>
      <c r="G20" s="25" t="s">
        <v>1</v>
      </c>
      <c r="H20" s="11">
        <f t="shared" si="1"/>
        <v>0</v>
      </c>
      <c r="I20" s="23" t="s">
        <v>1</v>
      </c>
    </row>
    <row r="21" spans="1:9" x14ac:dyDescent="0.25">
      <c r="A21" s="24" t="s">
        <v>88</v>
      </c>
      <c r="B21" s="9" t="s">
        <v>97</v>
      </c>
      <c r="C21" s="9">
        <v>3</v>
      </c>
      <c r="D21" s="9" t="s">
        <v>57</v>
      </c>
      <c r="E21" s="9"/>
      <c r="F21" s="11">
        <f t="shared" si="0"/>
        <v>0</v>
      </c>
      <c r="G21" s="25" t="s">
        <v>1</v>
      </c>
      <c r="H21" s="11">
        <f t="shared" si="1"/>
        <v>0</v>
      </c>
      <c r="I21" s="23" t="s">
        <v>1</v>
      </c>
    </row>
    <row r="22" spans="1:9" x14ac:dyDescent="0.25">
      <c r="A22" s="21" t="s">
        <v>92</v>
      </c>
      <c r="B22" s="9" t="s">
        <v>98</v>
      </c>
      <c r="C22" s="9">
        <v>17</v>
      </c>
      <c r="D22" s="9" t="s">
        <v>57</v>
      </c>
      <c r="E22" s="9"/>
      <c r="F22" s="9">
        <f t="shared" si="0"/>
        <v>0</v>
      </c>
      <c r="G22" s="25" t="s">
        <v>1</v>
      </c>
      <c r="H22" s="9">
        <f t="shared" si="1"/>
        <v>0</v>
      </c>
      <c r="I22" s="26" t="s">
        <v>1</v>
      </c>
    </row>
    <row r="23" spans="1:9" x14ac:dyDescent="0.25">
      <c r="A23" s="24" t="s">
        <v>93</v>
      </c>
      <c r="B23" s="9" t="s">
        <v>79</v>
      </c>
      <c r="C23" s="9">
        <v>39</v>
      </c>
      <c r="D23" s="9" t="s">
        <v>57</v>
      </c>
      <c r="E23" s="9"/>
      <c r="F23" s="9">
        <f t="shared" si="0"/>
        <v>0</v>
      </c>
      <c r="G23" s="25" t="s">
        <v>1</v>
      </c>
      <c r="H23" s="9">
        <f t="shared" si="1"/>
        <v>0</v>
      </c>
      <c r="I23" s="26" t="s">
        <v>1</v>
      </c>
    </row>
    <row r="24" spans="1:9" x14ac:dyDescent="0.25">
      <c r="A24" s="21" t="s">
        <v>94</v>
      </c>
      <c r="B24" s="9" t="s">
        <v>30</v>
      </c>
      <c r="C24" s="9">
        <v>449</v>
      </c>
      <c r="D24" s="9" t="s">
        <v>57</v>
      </c>
      <c r="E24" s="9"/>
      <c r="F24" s="25" t="s">
        <v>1</v>
      </c>
      <c r="G24" s="9">
        <f>C24*E24</f>
        <v>0</v>
      </c>
      <c r="H24" s="25" t="s">
        <v>1</v>
      </c>
      <c r="I24" s="27">
        <f>G24*1.21</f>
        <v>0</v>
      </c>
    </row>
    <row r="25" spans="1:9" ht="15.75" thickBot="1" x14ac:dyDescent="0.3">
      <c r="A25" s="28" t="s">
        <v>95</v>
      </c>
      <c r="B25" s="10" t="s">
        <v>107</v>
      </c>
      <c r="C25" s="10">
        <f>449*8</f>
        <v>3592</v>
      </c>
      <c r="D25" s="10" t="s">
        <v>108</v>
      </c>
      <c r="E25" s="10"/>
      <c r="F25" s="10">
        <f>C25*E25</f>
        <v>0</v>
      </c>
      <c r="G25" s="29" t="s">
        <v>1</v>
      </c>
      <c r="H25" s="30">
        <f t="shared" si="1"/>
        <v>0</v>
      </c>
      <c r="I25" s="31" t="s">
        <v>1</v>
      </c>
    </row>
    <row r="26" spans="1:9" ht="15.75" thickBot="1" x14ac:dyDescent="0.3">
      <c r="A26" s="3" t="s">
        <v>32</v>
      </c>
      <c r="B26" s="7" t="s">
        <v>31</v>
      </c>
      <c r="C26" s="4"/>
      <c r="D26" s="4"/>
      <c r="E26" s="4"/>
      <c r="F26" s="2">
        <f>SUM(F27:F38)</f>
        <v>0</v>
      </c>
      <c r="G26" s="2">
        <f>SUM(G27:G38)</f>
        <v>0</v>
      </c>
      <c r="H26" s="2">
        <f>SUM(H27:H38)</f>
        <v>0</v>
      </c>
      <c r="I26" s="6">
        <f>SUM(I27:I38)</f>
        <v>0</v>
      </c>
    </row>
    <row r="27" spans="1:9" x14ac:dyDescent="0.25">
      <c r="A27" s="21" t="s">
        <v>33</v>
      </c>
      <c r="B27" s="11" t="s">
        <v>100</v>
      </c>
      <c r="C27" s="11">
        <v>449</v>
      </c>
      <c r="D27" s="11" t="s">
        <v>57</v>
      </c>
      <c r="E27" s="11"/>
      <c r="F27" s="11">
        <f t="shared" si="0"/>
        <v>0</v>
      </c>
      <c r="G27" s="22" t="s">
        <v>1</v>
      </c>
      <c r="H27" s="11">
        <f>F27*1.21</f>
        <v>0</v>
      </c>
      <c r="I27" s="23" t="s">
        <v>1</v>
      </c>
    </row>
    <row r="28" spans="1:9" x14ac:dyDescent="0.25">
      <c r="A28" s="21" t="s">
        <v>34</v>
      </c>
      <c r="B28" s="11" t="s">
        <v>99</v>
      </c>
      <c r="C28" s="11">
        <v>449</v>
      </c>
      <c r="D28" s="11" t="s">
        <v>57</v>
      </c>
      <c r="E28" s="11"/>
      <c r="F28" s="11">
        <f t="shared" si="0"/>
        <v>0</v>
      </c>
      <c r="G28" s="22" t="s">
        <v>1</v>
      </c>
      <c r="H28" s="11">
        <f t="shared" ref="H28:H38" si="2">F28*1.21</f>
        <v>0</v>
      </c>
      <c r="I28" s="23" t="s">
        <v>1</v>
      </c>
    </row>
    <row r="29" spans="1:9" x14ac:dyDescent="0.25">
      <c r="A29" s="21" t="s">
        <v>35</v>
      </c>
      <c r="B29" s="9" t="s">
        <v>72</v>
      </c>
      <c r="C29" s="11">
        <v>54</v>
      </c>
      <c r="D29" s="11" t="s">
        <v>57</v>
      </c>
      <c r="E29" s="11"/>
      <c r="F29" s="11">
        <f t="shared" si="0"/>
        <v>0</v>
      </c>
      <c r="G29" s="22" t="s">
        <v>1</v>
      </c>
      <c r="H29" s="11">
        <f t="shared" si="2"/>
        <v>0</v>
      </c>
      <c r="I29" s="23" t="s">
        <v>1</v>
      </c>
    </row>
    <row r="30" spans="1:9" x14ac:dyDescent="0.25">
      <c r="A30" s="21" t="s">
        <v>36</v>
      </c>
      <c r="B30" s="11" t="s">
        <v>102</v>
      </c>
      <c r="C30" s="11">
        <v>26</v>
      </c>
      <c r="D30" s="11" t="s">
        <v>57</v>
      </c>
      <c r="E30" s="11"/>
      <c r="F30" s="11">
        <f t="shared" si="0"/>
        <v>0</v>
      </c>
      <c r="G30" s="22" t="s">
        <v>1</v>
      </c>
      <c r="H30" s="11">
        <f t="shared" si="2"/>
        <v>0</v>
      </c>
      <c r="I30" s="23" t="s">
        <v>1</v>
      </c>
    </row>
    <row r="31" spans="1:9" x14ac:dyDescent="0.25">
      <c r="A31" s="21" t="s">
        <v>73</v>
      </c>
      <c r="B31" s="11" t="s">
        <v>103</v>
      </c>
      <c r="C31" s="11">
        <v>71</v>
      </c>
      <c r="D31" s="11" t="s">
        <v>57</v>
      </c>
      <c r="E31" s="11"/>
      <c r="F31" s="11">
        <f t="shared" si="0"/>
        <v>0</v>
      </c>
      <c r="G31" s="22" t="s">
        <v>1</v>
      </c>
      <c r="H31" s="11">
        <f t="shared" si="2"/>
        <v>0</v>
      </c>
      <c r="I31" s="23" t="s">
        <v>1</v>
      </c>
    </row>
    <row r="32" spans="1:9" ht="30" x14ac:dyDescent="0.25">
      <c r="A32" s="21" t="s">
        <v>74</v>
      </c>
      <c r="B32" s="32" t="s">
        <v>109</v>
      </c>
      <c r="C32" s="11">
        <v>50</v>
      </c>
      <c r="D32" s="11" t="s">
        <v>57</v>
      </c>
      <c r="E32" s="11"/>
      <c r="F32" s="11">
        <f t="shared" si="0"/>
        <v>0</v>
      </c>
      <c r="G32" s="22" t="s">
        <v>1</v>
      </c>
      <c r="H32" s="11">
        <f t="shared" si="2"/>
        <v>0</v>
      </c>
      <c r="I32" s="23" t="s">
        <v>1</v>
      </c>
    </row>
    <row r="33" spans="1:9" ht="30" x14ac:dyDescent="0.25">
      <c r="A33" s="21" t="s">
        <v>68</v>
      </c>
      <c r="B33" s="12" t="s">
        <v>110</v>
      </c>
      <c r="C33" s="9">
        <v>21</v>
      </c>
      <c r="D33" s="9" t="s">
        <v>57</v>
      </c>
      <c r="E33" s="9"/>
      <c r="F33" s="11">
        <f t="shared" si="0"/>
        <v>0</v>
      </c>
      <c r="G33" s="22" t="s">
        <v>1</v>
      </c>
      <c r="H33" s="11">
        <f t="shared" si="2"/>
        <v>0</v>
      </c>
      <c r="I33" s="23" t="s">
        <v>1</v>
      </c>
    </row>
    <row r="34" spans="1:9" x14ac:dyDescent="0.25">
      <c r="A34" s="21" t="s">
        <v>69</v>
      </c>
      <c r="B34" s="9" t="s">
        <v>104</v>
      </c>
      <c r="C34" s="9">
        <v>95</v>
      </c>
      <c r="D34" s="9" t="s">
        <v>105</v>
      </c>
      <c r="E34" s="9"/>
      <c r="F34" s="11">
        <f t="shared" si="0"/>
        <v>0</v>
      </c>
      <c r="G34" s="22" t="s">
        <v>1</v>
      </c>
      <c r="H34" s="11">
        <f t="shared" si="2"/>
        <v>0</v>
      </c>
      <c r="I34" s="23" t="s">
        <v>1</v>
      </c>
    </row>
    <row r="35" spans="1:9" x14ac:dyDescent="0.25">
      <c r="A35" s="21" t="s">
        <v>112</v>
      </c>
      <c r="B35" s="9" t="s">
        <v>65</v>
      </c>
      <c r="C35" s="9">
        <v>20</v>
      </c>
      <c r="D35" s="9" t="s">
        <v>4</v>
      </c>
      <c r="E35" s="9"/>
      <c r="F35" s="11">
        <f t="shared" si="0"/>
        <v>0</v>
      </c>
      <c r="G35" s="22" t="s">
        <v>1</v>
      </c>
      <c r="H35" s="11">
        <f t="shared" si="2"/>
        <v>0</v>
      </c>
      <c r="I35" s="23" t="s">
        <v>1</v>
      </c>
    </row>
    <row r="36" spans="1:9" ht="75" x14ac:dyDescent="0.25">
      <c r="A36" s="24" t="s">
        <v>113</v>
      </c>
      <c r="B36" s="12" t="s">
        <v>101</v>
      </c>
      <c r="C36" s="9">
        <v>2</v>
      </c>
      <c r="D36" s="9" t="s">
        <v>57</v>
      </c>
      <c r="E36" s="9"/>
      <c r="F36" s="9">
        <f t="shared" si="0"/>
        <v>0</v>
      </c>
      <c r="G36" s="25" t="s">
        <v>1</v>
      </c>
      <c r="H36" s="9">
        <f t="shared" si="2"/>
        <v>0</v>
      </c>
      <c r="I36" s="33" t="s">
        <v>1</v>
      </c>
    </row>
    <row r="37" spans="1:9" x14ac:dyDescent="0.25">
      <c r="A37" s="24" t="s">
        <v>114</v>
      </c>
      <c r="B37" s="12" t="s">
        <v>111</v>
      </c>
      <c r="C37" s="9">
        <v>3592</v>
      </c>
      <c r="D37" s="9" t="s">
        <v>108</v>
      </c>
      <c r="E37" s="9"/>
      <c r="F37" s="9">
        <f t="shared" si="0"/>
        <v>0</v>
      </c>
      <c r="G37" s="25" t="s">
        <v>1</v>
      </c>
      <c r="H37" s="9">
        <f t="shared" si="2"/>
        <v>0</v>
      </c>
      <c r="I37" s="33" t="s">
        <v>1</v>
      </c>
    </row>
    <row r="38" spans="1:9" ht="15.75" thickBot="1" x14ac:dyDescent="0.3">
      <c r="A38" s="48" t="s">
        <v>116</v>
      </c>
      <c r="B38" s="49" t="s">
        <v>115</v>
      </c>
      <c r="C38" s="10">
        <v>1</v>
      </c>
      <c r="D38" s="10" t="s">
        <v>58</v>
      </c>
      <c r="E38" s="10"/>
      <c r="F38" s="10">
        <f t="shared" si="0"/>
        <v>0</v>
      </c>
      <c r="G38" s="29" t="s">
        <v>1</v>
      </c>
      <c r="H38" s="10">
        <f t="shared" si="2"/>
        <v>0</v>
      </c>
      <c r="I38" s="50" t="s">
        <v>1</v>
      </c>
    </row>
    <row r="39" spans="1:9" ht="15.75" thickBot="1" x14ac:dyDescent="0.3">
      <c r="A39" s="3" t="s">
        <v>38</v>
      </c>
      <c r="B39" s="7" t="s">
        <v>37</v>
      </c>
      <c r="C39" s="4"/>
      <c r="D39" s="4"/>
      <c r="E39" s="4"/>
      <c r="F39" s="2">
        <f>SUM(F40:F45)</f>
        <v>0</v>
      </c>
      <c r="G39" s="2">
        <f>SUM(G40:G45)</f>
        <v>0</v>
      </c>
      <c r="H39" s="51">
        <f>SUM(H40:H45)</f>
        <v>0</v>
      </c>
      <c r="I39" s="13">
        <f>SUM(I40:I45)</f>
        <v>0</v>
      </c>
    </row>
    <row r="40" spans="1:9" x14ac:dyDescent="0.25">
      <c r="A40" s="21" t="s">
        <v>39</v>
      </c>
      <c r="B40" s="11" t="s">
        <v>45</v>
      </c>
      <c r="C40" s="11">
        <v>1</v>
      </c>
      <c r="D40" s="11" t="s">
        <v>58</v>
      </c>
      <c r="E40" s="11"/>
      <c r="F40" s="11">
        <f>E40*C40</f>
        <v>0</v>
      </c>
      <c r="G40" s="22" t="s">
        <v>1</v>
      </c>
      <c r="H40" s="11">
        <f>F40*1.21</f>
        <v>0</v>
      </c>
      <c r="I40" s="23" t="s">
        <v>1</v>
      </c>
    </row>
    <row r="41" spans="1:9" x14ac:dyDescent="0.25">
      <c r="A41" s="24" t="s">
        <v>40</v>
      </c>
      <c r="B41" s="9" t="s">
        <v>46</v>
      </c>
      <c r="C41" s="9">
        <v>411</v>
      </c>
      <c r="D41" s="9" t="s">
        <v>57</v>
      </c>
      <c r="E41" s="9"/>
      <c r="F41" s="22" t="s">
        <v>1</v>
      </c>
      <c r="G41" s="11">
        <f>C41*E41</f>
        <v>0</v>
      </c>
      <c r="H41" s="22" t="s">
        <v>1</v>
      </c>
      <c r="I41" s="34">
        <f>G41*1.21</f>
        <v>0</v>
      </c>
    </row>
    <row r="42" spans="1:9" x14ac:dyDescent="0.25">
      <c r="A42" s="24" t="s">
        <v>41</v>
      </c>
      <c r="B42" s="9" t="s">
        <v>47</v>
      </c>
      <c r="C42" s="9">
        <v>1</v>
      </c>
      <c r="D42" s="9" t="s">
        <v>58</v>
      </c>
      <c r="E42" s="9"/>
      <c r="F42" s="11">
        <f t="shared" ref="F42:F43" si="3">E42*C42</f>
        <v>0</v>
      </c>
      <c r="G42" s="25" t="s">
        <v>1</v>
      </c>
      <c r="H42" s="11">
        <f t="shared" ref="H42:H43" si="4">F42*1.21</f>
        <v>0</v>
      </c>
      <c r="I42" s="33" t="s">
        <v>1</v>
      </c>
    </row>
    <row r="43" spans="1:9" x14ac:dyDescent="0.25">
      <c r="A43" s="21" t="s">
        <v>42</v>
      </c>
      <c r="B43" s="9" t="s">
        <v>48</v>
      </c>
      <c r="C43" s="9">
        <v>1</v>
      </c>
      <c r="D43" s="9" t="s">
        <v>58</v>
      </c>
      <c r="E43" s="9"/>
      <c r="F43" s="11">
        <f t="shared" si="3"/>
        <v>0</v>
      </c>
      <c r="G43" s="25" t="s">
        <v>1</v>
      </c>
      <c r="H43" s="11">
        <f t="shared" si="4"/>
        <v>0</v>
      </c>
      <c r="I43" s="33" t="s">
        <v>1</v>
      </c>
    </row>
    <row r="44" spans="1:9" x14ac:dyDescent="0.25">
      <c r="A44" s="24" t="s">
        <v>43</v>
      </c>
      <c r="B44" s="9" t="s">
        <v>49</v>
      </c>
      <c r="C44" s="9">
        <v>1</v>
      </c>
      <c r="D44" s="9" t="s">
        <v>58</v>
      </c>
      <c r="E44" s="9"/>
      <c r="F44" s="22" t="s">
        <v>1</v>
      </c>
      <c r="G44" s="9">
        <f>C44*E44</f>
        <v>0</v>
      </c>
      <c r="H44" s="22" t="s">
        <v>1</v>
      </c>
      <c r="I44" s="34">
        <f>G44*1.21</f>
        <v>0</v>
      </c>
    </row>
    <row r="45" spans="1:9" ht="15.75" thickBot="1" x14ac:dyDescent="0.3">
      <c r="A45" s="48" t="s">
        <v>44</v>
      </c>
      <c r="B45" s="10" t="s">
        <v>50</v>
      </c>
      <c r="C45" s="10">
        <v>1</v>
      </c>
      <c r="D45" s="10" t="s">
        <v>58</v>
      </c>
      <c r="E45" s="10"/>
      <c r="F45" s="35" t="s">
        <v>1</v>
      </c>
      <c r="G45" s="10">
        <f>C45*E45</f>
        <v>0</v>
      </c>
      <c r="H45" s="35" t="s">
        <v>1</v>
      </c>
      <c r="I45" s="52">
        <f>G45*1.21</f>
        <v>0</v>
      </c>
    </row>
    <row r="46" spans="1:9" ht="15.75" thickBot="1" x14ac:dyDescent="0.3">
      <c r="A46" s="3" t="s">
        <v>117</v>
      </c>
      <c r="B46" s="8" t="s">
        <v>51</v>
      </c>
      <c r="C46" s="1"/>
      <c r="D46" s="1"/>
      <c r="E46" s="1"/>
      <c r="F46" s="2">
        <f>F51</f>
        <v>0</v>
      </c>
      <c r="G46" s="2">
        <f>SUM(G47:G51)</f>
        <v>0</v>
      </c>
      <c r="H46" s="2">
        <f>H51</f>
        <v>0</v>
      </c>
      <c r="I46" s="6">
        <f>SUM(I47:I51)</f>
        <v>0</v>
      </c>
    </row>
    <row r="47" spans="1:9" x14ac:dyDescent="0.25">
      <c r="A47" s="21" t="s">
        <v>118</v>
      </c>
      <c r="B47" s="11" t="s">
        <v>52</v>
      </c>
      <c r="C47" s="11">
        <v>1</v>
      </c>
      <c r="D47" s="11" t="s">
        <v>58</v>
      </c>
      <c r="E47" s="11"/>
      <c r="F47" s="25" t="s">
        <v>1</v>
      </c>
      <c r="G47" s="25">
        <f>C47*E47</f>
        <v>0</v>
      </c>
      <c r="H47" s="25" t="s">
        <v>1</v>
      </c>
      <c r="I47" s="36">
        <f>G47*1.21</f>
        <v>0</v>
      </c>
    </row>
    <row r="48" spans="1:9" x14ac:dyDescent="0.25">
      <c r="A48" s="24" t="s">
        <v>119</v>
      </c>
      <c r="B48" s="9" t="s">
        <v>53</v>
      </c>
      <c r="C48" s="11">
        <v>1</v>
      </c>
      <c r="D48" s="11" t="s">
        <v>58</v>
      </c>
      <c r="E48" s="9"/>
      <c r="F48" s="25" t="s">
        <v>1</v>
      </c>
      <c r="G48" s="25">
        <f t="shared" ref="G48:G50" si="5">C48*E48</f>
        <v>0</v>
      </c>
      <c r="H48" s="25" t="s">
        <v>1</v>
      </c>
      <c r="I48" s="36">
        <f>G48*1.21</f>
        <v>0</v>
      </c>
    </row>
    <row r="49" spans="1:12" x14ac:dyDescent="0.25">
      <c r="A49" s="24" t="s">
        <v>120</v>
      </c>
      <c r="B49" s="9" t="s">
        <v>54</v>
      </c>
      <c r="C49" s="11">
        <v>1</v>
      </c>
      <c r="D49" s="11" t="s">
        <v>58</v>
      </c>
      <c r="E49" s="9"/>
      <c r="F49" s="25" t="s">
        <v>1</v>
      </c>
      <c r="G49" s="25">
        <f t="shared" si="5"/>
        <v>0</v>
      </c>
      <c r="H49" s="25" t="s">
        <v>1</v>
      </c>
      <c r="I49" s="36">
        <f>G49*1.21</f>
        <v>0</v>
      </c>
    </row>
    <row r="50" spans="1:12" x14ac:dyDescent="0.25">
      <c r="A50" s="24" t="s">
        <v>121</v>
      </c>
      <c r="B50" s="9" t="s">
        <v>55</v>
      </c>
      <c r="C50" s="11">
        <v>1</v>
      </c>
      <c r="D50" s="11" t="s">
        <v>58</v>
      </c>
      <c r="E50" s="9"/>
      <c r="F50" s="25" t="s">
        <v>1</v>
      </c>
      <c r="G50" s="25">
        <f t="shared" si="5"/>
        <v>0</v>
      </c>
      <c r="H50" s="25" t="s">
        <v>1</v>
      </c>
      <c r="I50" s="36">
        <f>G50*1.21</f>
        <v>0</v>
      </c>
    </row>
    <row r="51" spans="1:12" ht="15.75" thickBot="1" x14ac:dyDescent="0.3">
      <c r="A51" s="18" t="s">
        <v>122</v>
      </c>
      <c r="B51" s="19" t="s">
        <v>56</v>
      </c>
      <c r="C51" s="37">
        <v>1</v>
      </c>
      <c r="D51" s="37" t="s">
        <v>58</v>
      </c>
      <c r="E51" s="19"/>
      <c r="F51" s="38">
        <f>C51*E51</f>
        <v>0</v>
      </c>
      <c r="G51" s="39" t="s">
        <v>1</v>
      </c>
      <c r="H51" s="38">
        <f>F51*1.21</f>
        <v>0</v>
      </c>
      <c r="I51" s="40" t="s">
        <v>1</v>
      </c>
    </row>
    <row r="52" spans="1:12" ht="15.75" thickBot="1" x14ac:dyDescent="0.3"/>
    <row r="53" spans="1:12" ht="15.75" thickBot="1" x14ac:dyDescent="0.3">
      <c r="B53" s="42" t="s">
        <v>59</v>
      </c>
      <c r="C53" s="43"/>
      <c r="D53" s="43"/>
      <c r="E53" s="43"/>
      <c r="F53" s="44">
        <f>F46+F39+F3+F26</f>
        <v>0</v>
      </c>
      <c r="G53" s="44">
        <f>G46+G39+G26+G3</f>
        <v>0</v>
      </c>
      <c r="H53" s="44">
        <f>H46+H39+H26+H3</f>
        <v>0</v>
      </c>
      <c r="I53" s="45">
        <f>I3+I26+I39+I46</f>
        <v>0</v>
      </c>
    </row>
    <row r="55" spans="1:12" x14ac:dyDescent="0.25">
      <c r="B55" s="9"/>
      <c r="C55" s="9"/>
      <c r="D55" s="9"/>
      <c r="E55" s="9" t="s">
        <v>61</v>
      </c>
      <c r="F55" s="9" t="s">
        <v>62</v>
      </c>
      <c r="G55" s="9" t="s">
        <v>63</v>
      </c>
      <c r="H55" s="9" t="s">
        <v>64</v>
      </c>
    </row>
    <row r="56" spans="1:12" x14ac:dyDescent="0.25">
      <c r="B56" s="9" t="s">
        <v>60</v>
      </c>
      <c r="C56" s="9"/>
      <c r="D56" s="46"/>
      <c r="E56" s="9" t="s">
        <v>0</v>
      </c>
      <c r="F56" s="5">
        <f>F53+G53</f>
        <v>0</v>
      </c>
      <c r="G56" s="5">
        <f>H56-F56</f>
        <v>0</v>
      </c>
      <c r="H56" s="5">
        <f>H53+I53</f>
        <v>0</v>
      </c>
    </row>
    <row r="57" spans="1:12" x14ac:dyDescent="0.25">
      <c r="B57" s="9" t="s">
        <v>6</v>
      </c>
      <c r="C57" s="9"/>
      <c r="D57" s="46"/>
      <c r="E57" s="9" t="s">
        <v>0</v>
      </c>
      <c r="F57" s="5">
        <f>F53</f>
        <v>0</v>
      </c>
      <c r="G57" s="5">
        <f>H57-F57</f>
        <v>0</v>
      </c>
      <c r="H57" s="5">
        <f>H53</f>
        <v>0</v>
      </c>
    </row>
    <row r="58" spans="1:12" x14ac:dyDescent="0.25">
      <c r="B58" s="9" t="s">
        <v>7</v>
      </c>
      <c r="C58" s="9"/>
      <c r="D58" s="46"/>
      <c r="E58" s="9" t="s">
        <v>0</v>
      </c>
      <c r="F58" s="5">
        <f>G53</f>
        <v>0</v>
      </c>
      <c r="G58" s="5">
        <f>H58-F58</f>
        <v>0</v>
      </c>
      <c r="H58" s="5">
        <f>I53</f>
        <v>0</v>
      </c>
    </row>
    <row r="59" spans="1:12" x14ac:dyDescent="0.25">
      <c r="B59" s="53"/>
      <c r="C59" s="53"/>
      <c r="D59" s="53"/>
      <c r="E59" s="53"/>
      <c r="F59" s="53"/>
      <c r="G59" s="53"/>
      <c r="H59" s="53"/>
      <c r="I59" s="53"/>
      <c r="J59" s="53"/>
      <c r="K59" s="53"/>
    </row>
    <row r="60" spans="1:12" x14ac:dyDescent="0.25">
      <c r="B60" s="53"/>
      <c r="C60" s="53"/>
      <c r="D60" s="54"/>
      <c r="E60" s="53"/>
      <c r="F60" s="55"/>
      <c r="G60" s="55"/>
      <c r="H60" s="55"/>
      <c r="I60" s="53"/>
      <c r="J60" s="53"/>
      <c r="K60" s="53"/>
      <c r="L60" s="47"/>
    </row>
    <row r="61" spans="1:12" x14ac:dyDescent="0.25">
      <c r="B61" s="53"/>
      <c r="C61" s="53"/>
      <c r="D61" s="54"/>
      <c r="E61" s="53"/>
      <c r="F61" s="55"/>
      <c r="G61" s="55"/>
      <c r="H61" s="55"/>
      <c r="I61" s="53"/>
      <c r="J61" s="53"/>
      <c r="K61" s="53"/>
    </row>
    <row r="62" spans="1:12" x14ac:dyDescent="0.25">
      <c r="B62" s="53"/>
      <c r="C62" s="53"/>
      <c r="D62" s="54"/>
      <c r="E62" s="53"/>
      <c r="F62" s="55"/>
      <c r="G62" s="55"/>
      <c r="H62" s="55"/>
      <c r="I62" s="53"/>
      <c r="J62" s="53"/>
      <c r="K62" s="53"/>
    </row>
    <row r="63" spans="1:12" x14ac:dyDescent="0.25">
      <c r="B63" s="53"/>
      <c r="C63" s="53"/>
      <c r="D63" s="53"/>
      <c r="E63" s="53"/>
      <c r="F63" s="53"/>
      <c r="G63" s="53"/>
      <c r="H63" s="53"/>
      <c r="I63" s="53"/>
      <c r="J63" s="53"/>
      <c r="K63" s="53"/>
    </row>
    <row r="64" spans="1:12" x14ac:dyDescent="0.25">
      <c r="B64" s="53"/>
      <c r="C64" s="53"/>
      <c r="D64" s="54"/>
      <c r="E64" s="53"/>
      <c r="F64" s="55"/>
      <c r="G64" s="55"/>
      <c r="H64" s="55"/>
      <c r="I64" s="53"/>
      <c r="J64" s="53"/>
      <c r="K64" s="53"/>
    </row>
    <row r="65" spans="2:11" x14ac:dyDescent="0.25">
      <c r="B65" s="53"/>
      <c r="C65" s="53"/>
      <c r="D65" s="54"/>
      <c r="E65" s="53"/>
      <c r="F65" s="55"/>
      <c r="G65" s="55"/>
      <c r="H65" s="55"/>
      <c r="I65" s="53"/>
      <c r="J65" s="53"/>
      <c r="K65" s="53"/>
    </row>
    <row r="66" spans="2:11" x14ac:dyDescent="0.25">
      <c r="B66" s="53"/>
      <c r="C66" s="53"/>
      <c r="D66" s="54"/>
      <c r="E66" s="53"/>
      <c r="F66" s="55"/>
      <c r="G66" s="55"/>
      <c r="H66" s="55"/>
      <c r="I66" s="53"/>
      <c r="J66" s="53"/>
      <c r="K66" s="53"/>
    </row>
    <row r="67" spans="2:11" x14ac:dyDescent="0.25">
      <c r="B67" s="53"/>
      <c r="C67" s="53"/>
      <c r="D67" s="53"/>
      <c r="E67" s="53"/>
      <c r="F67" s="53"/>
      <c r="G67" s="53"/>
      <c r="H67" s="53"/>
      <c r="I67" s="53"/>
      <c r="J67" s="53"/>
      <c r="K67" s="53"/>
    </row>
    <row r="68" spans="2:11" x14ac:dyDescent="0.25">
      <c r="B68" s="53"/>
      <c r="C68" s="53"/>
      <c r="D68" s="53"/>
      <c r="E68" s="53"/>
      <c r="F68" s="53"/>
      <c r="G68" s="53"/>
      <c r="H68" s="53"/>
      <c r="I68" s="53"/>
      <c r="J68" s="53"/>
      <c r="K68" s="53"/>
    </row>
    <row r="69" spans="2:11" x14ac:dyDescent="0.25">
      <c r="B69" s="53"/>
      <c r="C69" s="53"/>
      <c r="D69" s="53"/>
      <c r="E69" s="53"/>
      <c r="F69" s="53"/>
      <c r="G69" s="53"/>
      <c r="H69" s="53"/>
      <c r="I69" s="53"/>
      <c r="J69" s="53"/>
      <c r="K69" s="53"/>
    </row>
    <row r="70" spans="2:11" x14ac:dyDescent="0.25">
      <c r="B70" s="53"/>
      <c r="C70" s="53"/>
      <c r="D70" s="53"/>
      <c r="E70" s="53"/>
      <c r="F70" s="53"/>
      <c r="G70" s="53"/>
      <c r="H70" s="53"/>
      <c r="I70" s="53"/>
      <c r="J70" s="53"/>
      <c r="K70" s="53"/>
    </row>
    <row r="71" spans="2:11" x14ac:dyDescent="0.25">
      <c r="B71" s="53"/>
      <c r="C71" s="53"/>
      <c r="D71" s="53"/>
      <c r="E71" s="53"/>
      <c r="F71" s="53"/>
      <c r="G71" s="53"/>
      <c r="H71" s="53"/>
      <c r="I71" s="53"/>
      <c r="J71" s="53"/>
      <c r="K71" s="53"/>
    </row>
    <row r="72" spans="2:11" x14ac:dyDescent="0.25">
      <c r="B72" s="53"/>
      <c r="C72" s="53"/>
      <c r="D72" s="53"/>
      <c r="E72" s="53"/>
      <c r="F72" s="53"/>
      <c r="G72" s="53"/>
      <c r="H72" s="53"/>
      <c r="I72" s="53"/>
      <c r="J72" s="53"/>
      <c r="K72" s="53"/>
    </row>
  </sheetData>
  <phoneticPr fontId="2" type="noConversion"/>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Krycí list</vt:lpstr>
      <vt:lpstr>Výkaz výměr projektu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Kiwi Black</dc:creator>
  <cp:lastModifiedBy>Dagmar Černá</cp:lastModifiedBy>
  <dcterms:created xsi:type="dcterms:W3CDTF">2015-06-05T18:19:34Z</dcterms:created>
  <dcterms:modified xsi:type="dcterms:W3CDTF">2023-09-26T19:27:29Z</dcterms:modified>
</cp:coreProperties>
</file>